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348" windowWidth="11808" windowHeight="6168"/>
  </bookViews>
  <sheets>
    <sheet name="1. Доходы" sheetId="9" r:id="rId1"/>
    <sheet name="2.1. Расходы" sheetId="21" r:id="rId2"/>
    <sheet name="2.2. Расходы" sheetId="15" r:id="rId3"/>
    <sheet name="2.3. Расходы" sheetId="23" r:id="rId4"/>
    <sheet name="3. Источники" sheetId="16" r:id="rId5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'1. Доходы'!#REF!</definedName>
    <definedName name="_Date_">#REF!</definedName>
    <definedName name="_GLAVA_" localSheetId="0">'1. Доходы'!#REF!</definedName>
    <definedName name="_GLAVA_">#REF!</definedName>
    <definedName name="_OKATO_" localSheetId="0">'1. Доходы'!#REF!</definedName>
    <definedName name="_OKATO_">#REF!</definedName>
    <definedName name="_OKPO_" localSheetId="0">'1. Доходы'!#REF!</definedName>
    <definedName name="_OKPO_">#REF!</definedName>
    <definedName name="_Otchet_Period_Source__AT_ObjectName" localSheetId="0">'1. Доходы'!$A$2</definedName>
    <definedName name="_Otchet_Period_Source__AT_ObjectName">#REF!</definedName>
    <definedName name="_Period_" localSheetId="0">'1. Доходы'!#REF!</definedName>
    <definedName name="_Period_">#REF!</definedName>
    <definedName name="_VBN_" localSheetId="0">'1. Доходы'!$B$3</definedName>
    <definedName name="_VBN_">#REF!</definedName>
    <definedName name="total1" localSheetId="0">#REF!</definedName>
    <definedName name="total1">#REF!</definedName>
    <definedName name="_xlnm.Print_Titles" localSheetId="0">'1. Доходы'!$9:$14</definedName>
    <definedName name="_xlnm.Print_Area" localSheetId="0">'1. Доходы'!$A$1:$D$56</definedName>
    <definedName name="_xlnm.Print_Area" localSheetId="2">'2.2. Расходы'!$A$1:$F$40</definedName>
    <definedName name="_xlnm.Print_Area" localSheetId="4">'3. Источники'!$A$1:$D$27</definedName>
  </definedNames>
  <calcPr calcId="145621"/>
</workbook>
</file>

<file path=xl/calcChain.xml><?xml version="1.0" encoding="utf-8"?>
<calcChain xmlns="http://schemas.openxmlformats.org/spreadsheetml/2006/main">
  <c r="H188" i="21" l="1"/>
  <c r="J188" i="21" s="1"/>
  <c r="G118" i="23" l="1"/>
  <c r="G119" i="23"/>
  <c r="E119" i="23"/>
  <c r="E118" i="23"/>
  <c r="G117" i="23"/>
  <c r="E117" i="23"/>
  <c r="E11" i="23"/>
  <c r="E20" i="23" l="1"/>
  <c r="G20" i="23" s="1"/>
  <c r="E173" i="23" l="1"/>
  <c r="E172" i="23"/>
  <c r="E170" i="23"/>
  <c r="E169" i="23"/>
  <c r="E165" i="23"/>
  <c r="E160" i="23"/>
  <c r="E155" i="23"/>
  <c r="E154" i="23"/>
  <c r="E153" i="23"/>
  <c r="E138" i="23"/>
  <c r="E135" i="23"/>
  <c r="E132" i="23"/>
  <c r="E128" i="23"/>
  <c r="E127" i="23"/>
  <c r="E125" i="23"/>
  <c r="E121" i="23"/>
  <c r="E116" i="23"/>
  <c r="E115" i="23"/>
  <c r="E105" i="23"/>
  <c r="E103" i="23"/>
  <c r="E99" i="23"/>
  <c r="E97" i="23"/>
  <c r="E90" i="23"/>
  <c r="E89" i="23"/>
  <c r="E87" i="23"/>
  <c r="E72" i="23"/>
  <c r="E69" i="23"/>
  <c r="E67" i="23"/>
  <c r="E66" i="23"/>
  <c r="E62" i="23"/>
  <c r="E61" i="23"/>
  <c r="E60" i="23"/>
  <c r="E59" i="23"/>
  <c r="E57" i="23"/>
  <c r="E44" i="23"/>
  <c r="E42" i="23"/>
  <c r="E41" i="23"/>
  <c r="E38" i="23"/>
  <c r="E37" i="23"/>
  <c r="E35" i="23"/>
  <c r="G34" i="23"/>
  <c r="E34" i="23"/>
  <c r="E33" i="23"/>
  <c r="E32" i="23"/>
  <c r="E31" i="23"/>
  <c r="E30" i="23"/>
  <c r="E26" i="23"/>
  <c r="E25" i="23"/>
  <c r="E24" i="23"/>
  <c r="E10" i="23"/>
  <c r="D36" i="15"/>
  <c r="D34" i="15"/>
  <c r="D32" i="15"/>
  <c r="D19" i="15"/>
  <c r="D17" i="15"/>
  <c r="H210" i="21"/>
  <c r="H209" i="21"/>
  <c r="H208" i="21"/>
  <c r="H207" i="21"/>
  <c r="H206" i="21"/>
  <c r="H189" i="21"/>
  <c r="H187" i="21"/>
  <c r="H186" i="21"/>
  <c r="H185" i="21"/>
  <c r="H183" i="21"/>
  <c r="J182" i="21"/>
  <c r="H182" i="21"/>
  <c r="H181" i="21"/>
  <c r="H180" i="21"/>
  <c r="H179" i="21"/>
  <c r="H178" i="21"/>
  <c r="H177" i="21"/>
  <c r="H176" i="21"/>
  <c r="H175" i="21"/>
  <c r="H174" i="21"/>
  <c r="H169" i="21"/>
  <c r="H167" i="21"/>
  <c r="H166" i="21"/>
  <c r="H164" i="21"/>
  <c r="H160" i="21"/>
  <c r="H157" i="21"/>
  <c r="H156" i="21"/>
  <c r="H152" i="21"/>
  <c r="H150" i="21"/>
  <c r="H149" i="21"/>
  <c r="H141" i="21"/>
  <c r="H140" i="21"/>
  <c r="H139" i="21"/>
  <c r="H138" i="21"/>
  <c r="H137" i="21"/>
  <c r="H134" i="21"/>
  <c r="H131" i="21"/>
  <c r="H128" i="21"/>
  <c r="H124" i="21"/>
  <c r="H123" i="21"/>
  <c r="H121" i="21"/>
  <c r="H120" i="21"/>
  <c r="H117" i="21"/>
  <c r="H116" i="21"/>
  <c r="H115" i="21"/>
  <c r="H114" i="21"/>
  <c r="H113" i="21"/>
  <c r="H111" i="21"/>
  <c r="H108" i="21"/>
  <c r="H106" i="21"/>
  <c r="H105" i="21"/>
  <c r="H104" i="21"/>
  <c r="H95" i="21"/>
  <c r="H91" i="21"/>
  <c r="H89" i="21"/>
  <c r="H87" i="21"/>
  <c r="H86" i="21"/>
  <c r="H85" i="21"/>
  <c r="H84" i="21"/>
  <c r="H73" i="21"/>
  <c r="H71" i="21"/>
  <c r="H69" i="21"/>
  <c r="H67" i="21"/>
  <c r="H64" i="21"/>
  <c r="H62" i="21"/>
  <c r="H61" i="21"/>
  <c r="H60" i="21"/>
  <c r="H59" i="21"/>
  <c r="J56" i="21"/>
  <c r="J55" i="21"/>
  <c r="J54" i="21"/>
  <c r="J53" i="21"/>
  <c r="J52" i="21"/>
  <c r="J51" i="21"/>
  <c r="H36" i="21"/>
  <c r="H35" i="21"/>
  <c r="H34" i="21"/>
  <c r="I26" i="21"/>
  <c r="G26" i="21"/>
  <c r="G25" i="21"/>
  <c r="D32" i="9"/>
  <c r="D17" i="9"/>
  <c r="E177" i="23" l="1"/>
  <c r="G177" i="23" s="1"/>
  <c r="E176" i="23"/>
  <c r="G176" i="23" s="1"/>
  <c r="E175" i="23"/>
  <c r="E157" i="23"/>
  <c r="E139" i="23"/>
  <c r="G139" i="23" s="1"/>
  <c r="G138" i="23"/>
  <c r="E137" i="23"/>
  <c r="G137" i="23" s="1"/>
  <c r="E136" i="23"/>
  <c r="G136" i="23" s="1"/>
  <c r="G135" i="23"/>
  <c r="E134" i="23"/>
  <c r="G134" i="23" s="1"/>
  <c r="E133" i="23"/>
  <c r="G133" i="23" s="1"/>
  <c r="G132" i="23"/>
  <c r="E131" i="23"/>
  <c r="G131" i="23" s="1"/>
  <c r="E130" i="23"/>
  <c r="G130" i="23" s="1"/>
  <c r="G81" i="23"/>
  <c r="G82" i="23"/>
  <c r="G83" i="23"/>
  <c r="G84" i="23"/>
  <c r="G85" i="23"/>
  <c r="E123" i="23"/>
  <c r="E40" i="23"/>
  <c r="E39" i="23"/>
  <c r="E17" i="23"/>
  <c r="J193" i="21"/>
  <c r="J194" i="21"/>
  <c r="H163" i="21"/>
  <c r="J163" i="21" s="1"/>
  <c r="J164" i="21"/>
  <c r="H143" i="21"/>
  <c r="H135" i="21"/>
  <c r="J135" i="21" s="1"/>
  <c r="J134" i="21"/>
  <c r="H133" i="21"/>
  <c r="J133" i="21" s="1"/>
  <c r="H132" i="21"/>
  <c r="J132" i="21" s="1"/>
  <c r="J131" i="21"/>
  <c r="H130" i="21"/>
  <c r="J130" i="21" s="1"/>
  <c r="H129" i="21"/>
  <c r="J129" i="21" s="1"/>
  <c r="J128" i="21"/>
  <c r="H127" i="21"/>
  <c r="J127" i="21" s="1"/>
  <c r="H126" i="21"/>
  <c r="J126" i="21" s="1"/>
  <c r="H110" i="21"/>
  <c r="H109" i="21"/>
  <c r="H107" i="21"/>
  <c r="H88" i="21"/>
  <c r="J68" i="21"/>
  <c r="H68" i="21"/>
  <c r="J69" i="21"/>
  <c r="D34" i="9" l="1"/>
  <c r="D36" i="9"/>
  <c r="H96" i="21" l="1"/>
  <c r="G165" i="23" l="1"/>
  <c r="G160" i="23"/>
  <c r="G157" i="23"/>
  <c r="G153" i="23"/>
  <c r="G116" i="23"/>
  <c r="G115" i="23"/>
  <c r="G105" i="23"/>
  <c r="G103" i="23"/>
  <c r="G97" i="23"/>
  <c r="G62" i="23"/>
  <c r="G61" i="23"/>
  <c r="G57" i="23"/>
  <c r="E56" i="23"/>
  <c r="G56" i="23" s="1"/>
  <c r="G44" i="23"/>
  <c r="E43" i="23"/>
  <c r="G43" i="23" s="1"/>
  <c r="G25" i="23"/>
  <c r="G24" i="23"/>
  <c r="E12" i="23"/>
  <c r="G12" i="23" s="1"/>
  <c r="G11" i="23"/>
  <c r="G10" i="23"/>
  <c r="E190" i="23"/>
  <c r="G190" i="23" s="1"/>
  <c r="E189" i="23"/>
  <c r="G189" i="23" s="1"/>
  <c r="E188" i="23"/>
  <c r="G188" i="23" s="1"/>
  <c r="E187" i="23"/>
  <c r="G187" i="23" s="1"/>
  <c r="E186" i="23"/>
  <c r="G186" i="23" s="1"/>
  <c r="G185" i="23"/>
  <c r="G184" i="23"/>
  <c r="G183" i="23"/>
  <c r="G182" i="23"/>
  <c r="G181" i="23"/>
  <c r="G180" i="23"/>
  <c r="G179" i="23"/>
  <c r="G178" i="23"/>
  <c r="G175" i="23"/>
  <c r="E174" i="23"/>
  <c r="G174" i="23" s="1"/>
  <c r="E171" i="23"/>
  <c r="G170" i="23"/>
  <c r="G169" i="23"/>
  <c r="E168" i="23"/>
  <c r="G168" i="23" s="1"/>
  <c r="E167" i="23"/>
  <c r="G167" i="23" s="1"/>
  <c r="E166" i="23"/>
  <c r="G166" i="23" s="1"/>
  <c r="E164" i="23"/>
  <c r="G164" i="23" s="1"/>
  <c r="E163" i="23"/>
  <c r="G163" i="23" s="1"/>
  <c r="E162" i="23"/>
  <c r="G162" i="23" s="1"/>
  <c r="E161" i="23"/>
  <c r="G161" i="23" s="1"/>
  <c r="E159" i="23"/>
  <c r="G159" i="23" s="1"/>
  <c r="E158" i="23"/>
  <c r="G158" i="23" s="1"/>
  <c r="E156" i="23"/>
  <c r="G156" i="23" s="1"/>
  <c r="G155" i="23"/>
  <c r="G154" i="23"/>
  <c r="E152" i="23"/>
  <c r="G152" i="23" s="1"/>
  <c r="E129" i="23"/>
  <c r="G129" i="23" s="1"/>
  <c r="G128" i="23"/>
  <c r="G127" i="23"/>
  <c r="E126" i="23"/>
  <c r="G126" i="23" s="1"/>
  <c r="G125" i="23"/>
  <c r="E124" i="23"/>
  <c r="G124" i="23" s="1"/>
  <c r="G123" i="23"/>
  <c r="E122" i="23"/>
  <c r="G122" i="23" s="1"/>
  <c r="G121" i="23"/>
  <c r="E120" i="23"/>
  <c r="G120" i="23" s="1"/>
  <c r="E114" i="23"/>
  <c r="G114" i="23" s="1"/>
  <c r="E113" i="23"/>
  <c r="G113" i="23" s="1"/>
  <c r="E112" i="23"/>
  <c r="G112" i="23" s="1"/>
  <c r="E111" i="23"/>
  <c r="G111" i="23" s="1"/>
  <c r="E110" i="23"/>
  <c r="G110" i="23" s="1"/>
  <c r="E109" i="23"/>
  <c r="G109" i="23" s="1"/>
  <c r="E108" i="23"/>
  <c r="G108" i="23" s="1"/>
  <c r="E107" i="23"/>
  <c r="G107" i="23" s="1"/>
  <c r="E106" i="23"/>
  <c r="G106" i="23" s="1"/>
  <c r="E104" i="23"/>
  <c r="G104" i="23" s="1"/>
  <c r="E102" i="23"/>
  <c r="G102" i="23" s="1"/>
  <c r="E101" i="23"/>
  <c r="G101" i="23" s="1"/>
  <c r="E100" i="23"/>
  <c r="G100" i="23" s="1"/>
  <c r="G99" i="23"/>
  <c r="E98" i="23"/>
  <c r="G98" i="23" s="1"/>
  <c r="E96" i="23"/>
  <c r="G96" i="23" s="1"/>
  <c r="E95" i="23"/>
  <c r="G95" i="23" s="1"/>
  <c r="E94" i="23"/>
  <c r="G94" i="23" s="1"/>
  <c r="E93" i="23"/>
  <c r="G93" i="23" s="1"/>
  <c r="E92" i="23"/>
  <c r="G92" i="23" s="1"/>
  <c r="E91" i="23"/>
  <c r="G91" i="23" s="1"/>
  <c r="G90" i="23"/>
  <c r="G89" i="23"/>
  <c r="E88" i="23"/>
  <c r="G88" i="23" s="1"/>
  <c r="G87" i="23"/>
  <c r="E86" i="23"/>
  <c r="G86" i="23" s="1"/>
  <c r="E80" i="23"/>
  <c r="G80" i="23" s="1"/>
  <c r="E79" i="23"/>
  <c r="G79" i="23" s="1"/>
  <c r="E78" i="23"/>
  <c r="G78" i="23" s="1"/>
  <c r="E77" i="23"/>
  <c r="G77" i="23" s="1"/>
  <c r="E76" i="23"/>
  <c r="G76" i="23" s="1"/>
  <c r="E75" i="23"/>
  <c r="G75" i="23" s="1"/>
  <c r="E74" i="23"/>
  <c r="G74" i="23" s="1"/>
  <c r="E73" i="23"/>
  <c r="G73" i="23" s="1"/>
  <c r="G72" i="23"/>
  <c r="E71" i="23"/>
  <c r="G71" i="23" s="1"/>
  <c r="E70" i="23"/>
  <c r="G70" i="23" s="1"/>
  <c r="G69" i="23"/>
  <c r="E68" i="23"/>
  <c r="G68" i="23" s="1"/>
  <c r="G67" i="23"/>
  <c r="G66" i="23"/>
  <c r="E65" i="23"/>
  <c r="G65" i="23" s="1"/>
  <c r="E64" i="23"/>
  <c r="G64" i="23" s="1"/>
  <c r="E63" i="23"/>
  <c r="G63" i="23" s="1"/>
  <c r="G60" i="23"/>
  <c r="G59" i="23"/>
  <c r="E58" i="23"/>
  <c r="G58" i="23" s="1"/>
  <c r="E55" i="23"/>
  <c r="G55" i="23" s="1"/>
  <c r="E54" i="23"/>
  <c r="G54" i="23" s="1"/>
  <c r="E53" i="23"/>
  <c r="G53" i="23" s="1"/>
  <c r="E52" i="23"/>
  <c r="G52" i="23" s="1"/>
  <c r="E51" i="23"/>
  <c r="G51" i="23" s="1"/>
  <c r="E50" i="23"/>
  <c r="G50" i="23" s="1"/>
  <c r="E49" i="23"/>
  <c r="G49" i="23" s="1"/>
  <c r="E48" i="23"/>
  <c r="G48" i="23" s="1"/>
  <c r="E47" i="23"/>
  <c r="G47" i="23" s="1"/>
  <c r="G46" i="23"/>
  <c r="G45" i="23"/>
  <c r="G42" i="23"/>
  <c r="G41" i="23"/>
  <c r="G40" i="23"/>
  <c r="G39" i="23"/>
  <c r="G38" i="23"/>
  <c r="G37" i="23"/>
  <c r="E36" i="23"/>
  <c r="G36" i="23" s="1"/>
  <c r="G35" i="23"/>
  <c r="G33" i="23"/>
  <c r="G32" i="23"/>
  <c r="G31" i="23"/>
  <c r="G30" i="23"/>
  <c r="E29" i="23"/>
  <c r="G29" i="23" s="1"/>
  <c r="E28" i="23"/>
  <c r="G28" i="23" s="1"/>
  <c r="E27" i="23"/>
  <c r="G27" i="23" s="1"/>
  <c r="G26" i="23"/>
  <c r="E23" i="23"/>
  <c r="G23" i="23" s="1"/>
  <c r="E22" i="23"/>
  <c r="G22" i="23" s="1"/>
  <c r="E21" i="23"/>
  <c r="G21" i="23" s="1"/>
  <c r="E19" i="23"/>
  <c r="G19" i="23" s="1"/>
  <c r="E18" i="23"/>
  <c r="G18" i="23" s="1"/>
  <c r="G17" i="23"/>
  <c r="E16" i="23"/>
  <c r="G16" i="23" s="1"/>
  <c r="E15" i="23"/>
  <c r="G15" i="23" s="1"/>
  <c r="E14" i="23"/>
  <c r="G14" i="23" s="1"/>
  <c r="E13" i="23"/>
  <c r="G13" i="23" s="1"/>
  <c r="E9" i="23"/>
  <c r="G9" i="23" s="1"/>
  <c r="E7" i="23"/>
  <c r="G7" i="23" s="1"/>
  <c r="H162" i="21"/>
  <c r="H147" i="21"/>
  <c r="J147" i="21" s="1"/>
  <c r="H146" i="21"/>
  <c r="J146" i="21" s="1"/>
  <c r="H145" i="21"/>
  <c r="J145" i="21" s="1"/>
  <c r="H144" i="21"/>
  <c r="J144" i="21" s="1"/>
  <c r="J111" i="21"/>
  <c r="J110" i="21"/>
  <c r="H101" i="21"/>
  <c r="H100" i="21"/>
  <c r="H99" i="21"/>
  <c r="H98" i="21"/>
  <c r="J95" i="21"/>
  <c r="H94" i="21"/>
  <c r="J94" i="21" s="1"/>
  <c r="J91" i="21"/>
  <c r="H90" i="21"/>
  <c r="J90" i="21" s="1"/>
  <c r="J89" i="21"/>
  <c r="J87" i="21"/>
  <c r="J86" i="21"/>
  <c r="H93" i="21"/>
  <c r="I93" i="21" s="1"/>
  <c r="J93" i="21" s="1"/>
  <c r="H92" i="21"/>
  <c r="I92" i="21" s="1"/>
  <c r="J92" i="21" s="1"/>
  <c r="J88" i="21"/>
  <c r="J85" i="21"/>
  <c r="J84" i="21"/>
  <c r="J71" i="21"/>
  <c r="H70" i="21"/>
  <c r="J70" i="21" s="1"/>
  <c r="J67" i="21"/>
  <c r="H66" i="21"/>
  <c r="J66" i="21" s="1"/>
  <c r="H65" i="21"/>
  <c r="J65" i="21" s="1"/>
  <c r="G173" i="23" l="1"/>
  <c r="G172" i="23"/>
  <c r="G171" i="23"/>
  <c r="F34" i="15"/>
  <c r="D33" i="15"/>
  <c r="F33" i="15" s="1"/>
  <c r="H220" i="21"/>
  <c r="H219" i="21"/>
  <c r="H218" i="21"/>
  <c r="H217" i="21"/>
  <c r="H216" i="21"/>
  <c r="H215" i="21"/>
  <c r="H212" i="21"/>
  <c r="J199" i="21"/>
  <c r="J200" i="21"/>
  <c r="J201" i="21"/>
  <c r="J202" i="21"/>
  <c r="J203" i="21"/>
  <c r="J204" i="21"/>
  <c r="J198" i="21"/>
  <c r="J162" i="21"/>
  <c r="H161" i="21"/>
  <c r="J161" i="21" s="1"/>
  <c r="H125" i="21"/>
  <c r="J125" i="21" s="1"/>
  <c r="H122" i="21"/>
  <c r="J117" i="21"/>
  <c r="J116" i="21"/>
  <c r="J115" i="21"/>
  <c r="J114" i="21"/>
  <c r="J113" i="21"/>
  <c r="H112" i="21"/>
  <c r="J112" i="21" s="1"/>
  <c r="J101" i="21"/>
  <c r="J100" i="21"/>
  <c r="J99" i="21"/>
  <c r="J98" i="21"/>
  <c r="H97" i="21"/>
  <c r="J97" i="21" s="1"/>
  <c r="J96" i="21"/>
  <c r="H72" i="21"/>
  <c r="D39" i="15" l="1"/>
  <c r="D22" i="15"/>
  <c r="D14" i="15"/>
  <c r="J175" i="21"/>
  <c r="J174" i="21"/>
  <c r="J169" i="21"/>
  <c r="H170" i="21"/>
  <c r="J170" i="21" s="1"/>
  <c r="H168" i="21"/>
  <c r="J168" i="21" s="1"/>
  <c r="J167" i="21"/>
  <c r="H159" i="21"/>
  <c r="J109" i="21"/>
  <c r="J73" i="21"/>
  <c r="J72" i="21"/>
  <c r="J64" i="21"/>
  <c r="H50" i="21"/>
  <c r="J50" i="21" s="1"/>
  <c r="H49" i="21"/>
  <c r="J49" i="21" s="1"/>
  <c r="H48" i="21"/>
  <c r="J48" i="21" s="1"/>
  <c r="H47" i="21"/>
  <c r="J47" i="21" s="1"/>
  <c r="H46" i="21"/>
  <c r="J46" i="21" s="1"/>
  <c r="H45" i="21"/>
  <c r="J45" i="21" s="1"/>
  <c r="H44" i="21"/>
  <c r="J44" i="21" s="1"/>
  <c r="H43" i="21"/>
  <c r="J43" i="21" s="1"/>
  <c r="H171" i="21"/>
  <c r="J171" i="21" s="1"/>
  <c r="H172" i="21"/>
  <c r="J172" i="21" s="1"/>
  <c r="H173" i="21"/>
  <c r="J173" i="21" s="1"/>
  <c r="H74" i="21"/>
  <c r="J74" i="21" s="1"/>
  <c r="H75" i="21"/>
  <c r="J75" i="21" s="1"/>
  <c r="H63" i="21"/>
  <c r="J63" i="21" s="1"/>
  <c r="H165" i="21"/>
  <c r="J165" i="21" s="1"/>
  <c r="J220" i="21" l="1"/>
  <c r="J219" i="21"/>
  <c r="J217" i="21"/>
  <c r="J216" i="21"/>
  <c r="J215" i="21"/>
  <c r="J210" i="21"/>
  <c r="J208" i="21"/>
  <c r="J207" i="21"/>
  <c r="J206" i="21"/>
  <c r="J187" i="21"/>
  <c r="J186" i="21"/>
  <c r="J185" i="21"/>
  <c r="J166" i="21"/>
  <c r="J176" i="21"/>
  <c r="J177" i="21"/>
  <c r="J160" i="21"/>
  <c r="J159" i="21"/>
  <c r="J150" i="21"/>
  <c r="J149" i="21"/>
  <c r="J143" i="21"/>
  <c r="J139" i="21"/>
  <c r="J138" i="21"/>
  <c r="J122" i="21"/>
  <c r="J121" i="21"/>
  <c r="J120" i="21"/>
  <c r="H83" i="21"/>
  <c r="J83" i="21" s="1"/>
  <c r="J62" i="21"/>
  <c r="J60" i="21"/>
  <c r="J59" i="21"/>
  <c r="H58" i="21"/>
  <c r="J58" i="21" s="1"/>
  <c r="J36" i="21"/>
  <c r="J35" i="21"/>
  <c r="J34" i="21"/>
  <c r="J32" i="21"/>
  <c r="J30" i="21"/>
  <c r="J29" i="21"/>
  <c r="J22" i="21"/>
  <c r="J21" i="21"/>
  <c r="J20" i="21"/>
  <c r="D15" i="9"/>
  <c r="D11" i="15"/>
  <c r="F11" i="15" s="1"/>
  <c r="J28" i="21"/>
  <c r="J31" i="21"/>
  <c r="J41" i="21"/>
  <c r="J42" i="21"/>
  <c r="J77" i="21"/>
  <c r="J78" i="21"/>
  <c r="J79" i="21"/>
  <c r="J80" i="21"/>
  <c r="J81" i="21"/>
  <c r="J82" i="21"/>
  <c r="J104" i="21"/>
  <c r="J105" i="21"/>
  <c r="J106" i="21"/>
  <c r="J107" i="21"/>
  <c r="J108" i="21"/>
  <c r="J178" i="21"/>
  <c r="J179" i="21"/>
  <c r="J180" i="21"/>
  <c r="J181" i="21"/>
  <c r="J183" i="21"/>
  <c r="H11" i="21"/>
  <c r="J12" i="21"/>
  <c r="J13" i="21"/>
  <c r="J14" i="21"/>
  <c r="J15" i="21"/>
  <c r="J16" i="21"/>
  <c r="J17" i="21"/>
  <c r="J18" i="21"/>
  <c r="J19" i="21"/>
  <c r="J23" i="21"/>
  <c r="J24" i="21"/>
  <c r="H26" i="21"/>
  <c r="J27" i="21"/>
  <c r="H33" i="21"/>
  <c r="J33" i="21" s="1"/>
  <c r="H37" i="21"/>
  <c r="J37" i="21" s="1"/>
  <c r="H38" i="21"/>
  <c r="J38" i="21" s="1"/>
  <c r="H39" i="21"/>
  <c r="J39" i="21" s="1"/>
  <c r="H40" i="21"/>
  <c r="J40" i="21" s="1"/>
  <c r="H57" i="21"/>
  <c r="J57" i="21" s="1"/>
  <c r="J61" i="21"/>
  <c r="J76" i="21"/>
  <c r="H102" i="21"/>
  <c r="J102" i="21" s="1"/>
  <c r="H103" i="21"/>
  <c r="J103" i="21" s="1"/>
  <c r="H118" i="21"/>
  <c r="J118" i="21" s="1"/>
  <c r="H119" i="21"/>
  <c r="J119" i="21" s="1"/>
  <c r="J123" i="21"/>
  <c r="J124" i="21"/>
  <c r="H136" i="21"/>
  <c r="J136" i="21" s="1"/>
  <c r="J137" i="21"/>
  <c r="J140" i="21"/>
  <c r="J141" i="21"/>
  <c r="H142" i="21"/>
  <c r="J142" i="21" s="1"/>
  <c r="H148" i="21"/>
  <c r="J148" i="21" s="1"/>
  <c r="H151" i="21"/>
  <c r="J151" i="21" s="1"/>
  <c r="J152" i="21"/>
  <c r="H153" i="21"/>
  <c r="J153" i="21" s="1"/>
  <c r="H154" i="21"/>
  <c r="J154" i="21" s="1"/>
  <c r="H155" i="21"/>
  <c r="J155" i="21" s="1"/>
  <c r="J156" i="21"/>
  <c r="J157" i="21"/>
  <c r="H158" i="21"/>
  <c r="J158" i="21" s="1"/>
  <c r="H184" i="21"/>
  <c r="J184" i="21" s="1"/>
  <c r="J189" i="21"/>
  <c r="H190" i="21"/>
  <c r="J190" i="21" s="1"/>
  <c r="H191" i="21"/>
  <c r="J191" i="21" s="1"/>
  <c r="H192" i="21"/>
  <c r="J192" i="21" s="1"/>
  <c r="J195" i="21"/>
  <c r="J196" i="21"/>
  <c r="J197" i="21"/>
  <c r="H205" i="21"/>
  <c r="J205" i="21" s="1"/>
  <c r="J209" i="21"/>
  <c r="H211" i="21"/>
  <c r="J211" i="21" s="1"/>
  <c r="J212" i="21"/>
  <c r="H213" i="21"/>
  <c r="J213" i="21" s="1"/>
  <c r="H214" i="21"/>
  <c r="J214" i="21" s="1"/>
  <c r="J218" i="21"/>
  <c r="H9" i="21"/>
  <c r="J9" i="21" s="1"/>
  <c r="F30" i="15"/>
  <c r="F29" i="15"/>
  <c r="D20" i="15"/>
  <c r="F20" i="15" s="1"/>
  <c r="F19" i="15"/>
  <c r="F14" i="15"/>
  <c r="D12" i="15"/>
  <c r="F12" i="15" s="1"/>
  <c r="D13" i="15"/>
  <c r="F13" i="15" s="1"/>
  <c r="D15" i="15"/>
  <c r="F15" i="15" s="1"/>
  <c r="D16" i="15"/>
  <c r="F16" i="15" s="1"/>
  <c r="F17" i="15"/>
  <c r="D18" i="15"/>
  <c r="F18" i="15" s="1"/>
  <c r="D21" i="15"/>
  <c r="F21" i="15" s="1"/>
  <c r="F22" i="15"/>
  <c r="D23" i="15"/>
  <c r="F23" i="15" s="1"/>
  <c r="D24" i="15"/>
  <c r="F24" i="15" s="1"/>
  <c r="D25" i="15"/>
  <c r="F25" i="15" s="1"/>
  <c r="D26" i="15"/>
  <c r="F26" i="15" s="1"/>
  <c r="D27" i="15"/>
  <c r="F27" i="15" s="1"/>
  <c r="D28" i="15"/>
  <c r="F28" i="15" s="1"/>
  <c r="D31" i="15"/>
  <c r="F31" i="15" s="1"/>
  <c r="F32" i="15"/>
  <c r="D35" i="15"/>
  <c r="F35" i="15" s="1"/>
  <c r="F36" i="15"/>
  <c r="D37" i="15"/>
  <c r="F37" i="15" s="1"/>
  <c r="D38" i="15"/>
  <c r="F38" i="15" s="1"/>
  <c r="F39" i="15"/>
  <c r="D10" i="15"/>
  <c r="F10" i="15" s="1"/>
  <c r="D9" i="15"/>
  <c r="F9" i="15" s="1"/>
  <c r="D7" i="15"/>
  <c r="F7" i="15" s="1"/>
  <c r="I11" i="21" l="1"/>
  <c r="H25" i="21"/>
  <c r="J26" i="21" l="1"/>
  <c r="J11" i="21"/>
  <c r="I25" i="21"/>
  <c r="J25" i="21" s="1"/>
</calcChain>
</file>

<file path=xl/sharedStrings.xml><?xml version="1.0" encoding="utf-8"?>
<sst xmlns="http://schemas.openxmlformats.org/spreadsheetml/2006/main" count="1317" uniqueCount="416">
  <si>
    <t>Исполнено</t>
  </si>
  <si>
    <t xml:space="preserve"> Наименование показателя</t>
  </si>
  <si>
    <t xml:space="preserve">Исполнено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</si>
  <si>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</si>
  <si>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</si>
  <si>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</si>
  <si>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</si>
  <si>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</si>
  <si>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</si>
  <si>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</si>
  <si>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</si>
  <si>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</si>
  <si>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</si>
  <si>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</si>
  <si>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</si>
  <si>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</si>
  <si>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</si>
  <si>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</si>
  <si>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</si>
  <si>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</si>
  <si>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</si>
  <si>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</si>
  <si>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</si>
  <si>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</si>
  <si>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Организация и содержание мест захоронения</t>
  </si>
  <si>
    <t>Другие вопросы в области жилищно-коммунального хозяйства</t>
  </si>
  <si>
    <t>Культура, кинематография</t>
  </si>
  <si>
    <t>Культура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</si>
  <si>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</si>
  <si>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</si>
  <si>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</si>
  <si>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Изменение остатков средств на счетах по учету средств бюджетов</t>
  </si>
  <si>
    <t>Код бюджетной классификации</t>
  </si>
  <si>
    <t>Федеральная налоговая служба</t>
  </si>
  <si>
    <t>1 01 02010 01 0000 110</t>
  </si>
  <si>
    <t>1 01 02020 01 0000 110</t>
  </si>
  <si>
    <t>1 01 02030 01 0000 110</t>
  </si>
  <si>
    <t>1 01 02040 01 0000 110</t>
  </si>
  <si>
    <t>1 05 03010 01 0000 110</t>
  </si>
  <si>
    <t>1 08 04020 01 0000 110</t>
  </si>
  <si>
    <t>Наименование показателя</t>
  </si>
  <si>
    <t>ЦСР</t>
  </si>
  <si>
    <t>ВР</t>
  </si>
  <si>
    <t>01</t>
  </si>
  <si>
    <t>02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</si>
  <si>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</si>
  <si>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</si>
  <si>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</si>
  <si>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06</t>
  </si>
  <si>
    <t>07</t>
  </si>
  <si>
    <t>03</t>
  </si>
  <si>
    <t>09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</si>
  <si>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проектно-изыскательные работы</t>
  </si>
  <si>
    <t>05</t>
  </si>
  <si>
    <t>08</t>
  </si>
  <si>
    <t>Физическая культура</t>
  </si>
  <si>
    <t>Процентные платежи по муниципальному долгу</t>
  </si>
  <si>
    <t>в том числе:</t>
  </si>
  <si>
    <t>0100</t>
  </si>
  <si>
    <t>0102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</si>
  <si>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 местных администраций</t>
  </si>
  <si>
    <t>0104</t>
  </si>
  <si>
    <t>0106</t>
  </si>
  <si>
    <t>0113</t>
  </si>
  <si>
    <t>0200</t>
  </si>
  <si>
    <t>0203</t>
  </si>
  <si>
    <t>0300</t>
  </si>
  <si>
    <t>0400</t>
  </si>
  <si>
    <t>0409</t>
  </si>
  <si>
    <t>0412</t>
  </si>
  <si>
    <t>0500</t>
  </si>
  <si>
    <t>0501</t>
  </si>
  <si>
    <t>0502</t>
  </si>
  <si>
    <t>0503</t>
  </si>
  <si>
    <t>0505</t>
  </si>
  <si>
    <t>0800</t>
  </si>
  <si>
    <t>0801</t>
  </si>
  <si>
    <t>01 05 00 00 00 0000 000</t>
  </si>
  <si>
    <t>О.А. Срыбная</t>
  </si>
  <si>
    <t>Руководитель</t>
  </si>
  <si>
    <t>Муниципального казенного учреждения</t>
  </si>
  <si>
    <t>Нефтегорского городского поселения</t>
  </si>
  <si>
    <t>Земельный налог с физических лиц, обладающих земельным участком, расположенным  в границах городских поселений</t>
  </si>
  <si>
    <t>1 06 06043 13 0000 110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</si>
  <si>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</si>
  <si>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</si>
  <si>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</si>
  <si>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</si>
  <si>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</si>
  <si>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</si>
  <si>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</si>
  <si>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</si>
  <si>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</si>
  <si>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</si>
  <si>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</si>
  <si>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1 11 05035 13 0000 120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</si>
  <si>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</si>
  <si>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</si>
  <si>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</si>
  <si>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</si>
  <si>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"Административно-техническое управление администрации</t>
  </si>
  <si>
    <t>Апшеронского района"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</si>
  <si>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</si>
  <si>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Совет Нефтегорского городского поселения Апшеронского района</t>
  </si>
  <si>
    <t>Обеспечение деятельности Совета муниципального образования</t>
  </si>
  <si>
    <t>Совет муниципального образования</t>
  </si>
  <si>
    <t>Муниципальная программа Нефтегорского городского поселения Апшеронского района «Организация муниципального управления»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</si>
  <si>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</si>
  <si>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</si>
  <si>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Нефтегорского городского поселения Апшеронского района «Управление муниципальным имуществом»</t>
  </si>
  <si>
    <t>Другие вопросы в области национальной безопасности и правоохранительной деятельности</t>
  </si>
  <si>
    <t>Муниципальная программа Нефтегорского городского поселения Апшеронского района «Поддержка дорожного хозяйства»</t>
  </si>
  <si>
    <t>Муниципальная программа Нефтегорского городского поселения Апшеронского района «Экономическое развитие муниципального образования»</t>
  </si>
  <si>
    <t>Реализация мероприятий в области строительства, архитектуры и градостроительства</t>
  </si>
  <si>
    <t>Муниципальная программа Нефтегорского городского поселения Апшеронского района «Развитие жилищно-коммунального хозяйства»</t>
  </si>
  <si>
    <t>Содержание и развитие жилищного хозяйства</t>
  </si>
  <si>
    <t>Реализация мероприятий в сфере жилищного хозяйства</t>
  </si>
  <si>
    <t>Содержание и развитие коммунальной инфраструктуры</t>
  </si>
  <si>
    <t>Мероприятия по развитию водо-, тепло-, электроснабжения</t>
  </si>
  <si>
    <t>Прочие мероприятия по благоустройству</t>
  </si>
  <si>
    <t>Образование</t>
  </si>
  <si>
    <t>Муниципальная программа Нефтегорского городского поселения Апшеронского района «Развитие молодежной политики»</t>
  </si>
  <si>
    <t>Муниципальная программа Нефтегорского городского поселения Апшеронского района «Развитие культуры»</t>
  </si>
  <si>
    <t>Муниципальная программа Нефтегорского городского поселения Апшеронского района «Развитие физической культуры и спорта»</t>
  </si>
  <si>
    <t>0310</t>
  </si>
  <si>
    <t>0314</t>
  </si>
  <si>
    <t>0700</t>
  </si>
  <si>
    <t>0707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</si>
  <si>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</si>
  <si>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</si>
  <si>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01 05 02 01 13 0000 510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</si>
  <si>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</si>
  <si>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</si>
  <si>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01 05 02 01 13 0000 610</t>
  </si>
  <si>
    <t>Единый сельскохозяйственный налог (за налоговые периоды, истекшие до 1 января 2011 года)</t>
  </si>
  <si>
    <t>1 05 03020 01 0000 110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</si>
  <si>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</si>
  <si>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50 0 00 00000</t>
  </si>
  <si>
    <t>Непрограммные расходы в рамках обеспечения деятельности Совета муниципального образования</t>
  </si>
  <si>
    <t>50 1 00 00000</t>
  </si>
  <si>
    <t>50 1 02 00000</t>
  </si>
  <si>
    <t>50 1 02 00190</t>
  </si>
  <si>
    <t>Закупка товаров, работ и услуг для обеспечения государственных (муниципальных) нужд</t>
  </si>
  <si>
    <t>Передача полномочий по решению вопросов местного значения в соответствии с заключенными соглашениями</t>
  </si>
  <si>
    <t>50 1 01 00000</t>
  </si>
  <si>
    <t>Иные межбюджетные трансферты на осуществление внешнего муниципального финансового контроля</t>
  </si>
  <si>
    <t>50 1 01 20010</t>
  </si>
  <si>
    <t>17 0 00 00000</t>
  </si>
  <si>
    <t>17 1 00 00000</t>
  </si>
  <si>
    <t>Обеспечение деятельности высшего должностного лица муниципального образования</t>
  </si>
  <si>
    <t>17 1 01 00000</t>
  </si>
  <si>
    <t>17 1 01 00190</t>
  </si>
  <si>
    <t>Обеспечение деятельности администрации муниципального образования</t>
  </si>
  <si>
    <t>17 1 02 00000</t>
  </si>
  <si>
    <t>17 1 02 00190</t>
  </si>
  <si>
    <t>17 1 02 60190</t>
  </si>
  <si>
    <t>08 0 00 00000</t>
  </si>
  <si>
    <t>08 3 00 00000</t>
  </si>
  <si>
    <t>Создание условий для эффективного управления и распоряжения муниципальным имуществом поселения в целях увеличения доходной части бюджета муниципального образования</t>
  </si>
  <si>
    <t>08 3 01 00000</t>
  </si>
  <si>
    <t>08 3 01 10800</t>
  </si>
  <si>
    <t>17 1 02 51180</t>
  </si>
  <si>
    <t>12 0 00 00000</t>
  </si>
  <si>
    <t>12 1 00 00000</t>
  </si>
  <si>
    <t>Создание устойчивого и безопасного функционирования автомобильных дорог общего пользования местного значении муниципального образования</t>
  </si>
  <si>
    <t>12 1 01 00000</t>
  </si>
  <si>
    <t>12 1 01 11300</t>
  </si>
  <si>
    <t>13 0 00 00000</t>
  </si>
  <si>
    <t>13 4 00 00000</t>
  </si>
  <si>
    <t>13 4 02 00000</t>
  </si>
  <si>
    <t>13 4 02 11420</t>
  </si>
  <si>
    <t>19 0 00 00000</t>
  </si>
  <si>
    <t>19 1 00 00000</t>
  </si>
  <si>
    <t>Обеспечение мероприятий в области жилищного хозяйства, связанных с переселением граждан из аварийного жилищного фонда</t>
  </si>
  <si>
    <t>19 1 01 00000</t>
  </si>
  <si>
    <t>19 1 01 11140</t>
  </si>
  <si>
    <t>19 2 00 00000</t>
  </si>
  <si>
    <t>Содействие развитию коммунальной инфраструктуры муниципальной собственности поселения</t>
  </si>
  <si>
    <t>19 2 01 00000</t>
  </si>
  <si>
    <t>Реализация мероприятий по газификации населенных пунктов поселений муниципального образования Апшеронский район</t>
  </si>
  <si>
    <t>19 2 01 11110</t>
  </si>
  <si>
    <t>19 2 01 11150</t>
  </si>
  <si>
    <t>19 4 00 00000</t>
  </si>
  <si>
    <t>Обеспечение деятельности муниципального учреждения</t>
  </si>
  <si>
    <t>19 4 01 00000</t>
  </si>
  <si>
    <t>19 4 01 00590</t>
  </si>
  <si>
    <t>Обеспечение содержания и функционирования уличного освещения</t>
  </si>
  <si>
    <t>19 4 03 00000</t>
  </si>
  <si>
    <t>19 4 03 11160</t>
  </si>
  <si>
    <t>Восстановление, ремонт, благоустройство и содержание мест захоронения</t>
  </si>
  <si>
    <t>19 4 04 00000</t>
  </si>
  <si>
    <t>19 4 04 11180</t>
  </si>
  <si>
    <t>Обеспечение прочих мероприятий по благоустройству</t>
  </si>
  <si>
    <t>19 4 05 00000</t>
  </si>
  <si>
    <t>19 4 05 11190</t>
  </si>
  <si>
    <t>05 0 00 00000</t>
  </si>
  <si>
    <t>05 5 00 00000</t>
  </si>
  <si>
    <t>Развитие и реализация потенциала молодежи в интересах Кубани, формирование благоприятной среды, обеспечивающей всестороннее развитие личности</t>
  </si>
  <si>
    <t>05 5 02 00000</t>
  </si>
  <si>
    <t>05 5 02 10500</t>
  </si>
  <si>
    <t>03 0 00 00000</t>
  </si>
  <si>
    <t>Содействие развитию культурно-досуговых организаций</t>
  </si>
  <si>
    <t>04 0 00 00000</t>
  </si>
  <si>
    <t>Обеспечение своевременности и полноты исполнения долговых обязательств муниципального образования</t>
  </si>
  <si>
    <t>17 1 09 00000</t>
  </si>
  <si>
    <t>17 1 09 11810</t>
  </si>
  <si>
    <t>0103</t>
  </si>
  <si>
    <t>Капитальные вложения в объекты государственной (муниципальной) собственности</t>
  </si>
  <si>
    <t>Реализация мероприятий муниципальной программы «Развитие молодежной политики»</t>
  </si>
  <si>
    <t>Создание устойчивого и безопасного функционирования автомобильных дорог общего пользования местного значения муниципального образования</t>
  </si>
  <si>
    <t>Мероприятия по развитию  водо-, тепло-, электроснабжения</t>
  </si>
  <si>
    <t>Прочие доходы от компенсации затрат бюджетов городских поселений</t>
  </si>
  <si>
    <t>1 13 02995 13 0000 130</t>
  </si>
  <si>
    <t>06 0 00 00000</t>
  </si>
  <si>
    <t>06 7 00 00000</t>
  </si>
  <si>
    <t>06 7 01 00000</t>
  </si>
  <si>
    <t>06 7 01 10660</t>
  </si>
  <si>
    <t>Муниципальная программа Нефтегорского городского поселения Апшеронского района «Обеспечение безопасности населения»</t>
  </si>
  <si>
    <t>Основные мероприятия муниципальной программы</t>
  </si>
  <si>
    <t>Обеспечение защиты населения и территории муниципального образования от чрезвычайных ситуаций природного и техногенного характера</t>
  </si>
  <si>
    <t>Реализация мероприятий муниципальной программы «Обеспечение безопасности населения»</t>
  </si>
  <si>
    <t xml:space="preserve">Молодежная политика </t>
  </si>
  <si>
    <t>13</t>
  </si>
  <si>
    <t>Создание условий для развития малого и среднего предпринимательства</t>
  </si>
  <si>
    <t>13 4 01 00000</t>
  </si>
  <si>
    <t>Развитие и поддержка малого и среднего предпринимательства</t>
  </si>
  <si>
    <t>13 4 01 11400</t>
  </si>
  <si>
    <t>Обеспечение государственного кадастрового учета и государственной регистрации прав</t>
  </si>
  <si>
    <t>Доходы бюджета Нефтегорского городского поселения - всего</t>
  </si>
  <si>
    <t>администратора</t>
  </si>
  <si>
    <t>доходов бюджета поселения</t>
  </si>
  <si>
    <t>поселения Апшеронского района</t>
  </si>
  <si>
    <t>А.С. Варельджан</t>
  </si>
  <si>
    <t>Расходы бюджета Нефтегорского городского поселения - всего</t>
  </si>
  <si>
    <t>Код классификации расходов бюджетов</t>
  </si>
  <si>
    <t>Главный распорядитель бюджетных средств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</si>
  <si>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</si>
  <si>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 с учетом изменений</t>
  </si>
  <si>
    <t>Иные межбюджетные трансферты на организацию библиотечного обслуживания населения, комплектование библиотечных фондов библиотек поселения</t>
  </si>
  <si>
    <t>Глава Нефтегорского городского</t>
  </si>
  <si>
    <t>Код классификации источников финансирования дефицитов бюджетов</t>
  </si>
  <si>
    <t>код главного администратора источников финансирования дефицита бюджета</t>
  </si>
  <si>
    <t>код источника финансирования дефицита бюджета</t>
  </si>
  <si>
    <t>01 03 00 00 00 0000 000</t>
  </si>
  <si>
    <t>Бюджетные кредиты от других бюджетов бюджетной системы Российской Федерации</t>
  </si>
  <si>
    <t>000</t>
  </si>
  <si>
    <t>992</t>
  </si>
  <si>
    <t>1 03 02231 01 0000 110</t>
  </si>
  <si>
    <t>1 03 02241 01 0000 110</t>
  </si>
  <si>
    <t>1 03 02251 01 0000 110</t>
  </si>
  <si>
    <t>1 03 02261 01 0000 110</t>
  </si>
  <si>
    <t>2 02 15001 13 0000 150</t>
  </si>
  <si>
    <t>2 02 29999 13 0000 150</t>
  </si>
  <si>
    <t>2 02 30024 13 0000 150</t>
  </si>
  <si>
    <t>2 02 35118 13 0000 150</t>
  </si>
  <si>
    <t>Обеспечение проведения выборов и референдумов</t>
  </si>
  <si>
    <t>Проведение выборов</t>
  </si>
  <si>
    <t>17 1 07 00000</t>
  </si>
  <si>
    <t>Проведение выборов главы муниципального образования</t>
  </si>
  <si>
    <t>17 1 07 11800</t>
  </si>
  <si>
    <t>Проведение выборов представительного органа муниципального образования</t>
  </si>
  <si>
    <t>17 1 07 11910</t>
  </si>
  <si>
    <t>Обеспечение организации и проведения мероприятий по пожарной безопасности</t>
  </si>
  <si>
    <t>06 7 04 00000</t>
  </si>
  <si>
    <t>Мероприятия по пожарной безопасности</t>
  </si>
  <si>
    <t>06 7 04 10640</t>
  </si>
  <si>
    <t>0107</t>
  </si>
  <si>
    <t xml:space="preserve">Код классификации расходов бюджетов                               </t>
  </si>
  <si>
    <t xml:space="preserve"> Рз, Пр</t>
  </si>
  <si>
    <t>РЗ, ПР</t>
  </si>
  <si>
    <t>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</si>
  <si>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</si>
  <si>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</si>
  <si>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1 14 02053 13 0000 440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</si>
  <si>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</si>
  <si>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2 02 16001 13 0000 150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</si>
  <si>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</si>
  <si>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Дотации бюджетам городских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</si>
  <si>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городских поселений</t>
  </si>
  <si>
    <t>2 02 49999 13 0000 150</t>
  </si>
  <si>
    <t>Средства резервного фонда администрации муниципального образования Апшеронский район</t>
  </si>
  <si>
    <t>06 7 01 90020</t>
  </si>
  <si>
    <t>14</t>
  </si>
  <si>
    <t>06 7 02 00000</t>
  </si>
  <si>
    <t>06 7 02 10610</t>
  </si>
  <si>
    <t>Обеспечение мероприятий по противодействию терроризму, экстремизму</t>
  </si>
  <si>
    <t>Мероприятия по профилактике терроризма и экстремизма</t>
  </si>
  <si>
    <t>12</t>
  </si>
  <si>
    <t>17 1 14 00000</t>
  </si>
  <si>
    <t>Реализация полномочий в области строительства, архитектуры и градостроительства</t>
  </si>
  <si>
    <t>17 1 14 11420</t>
  </si>
  <si>
    <t>03 8 01 62980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</si>
  <si>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</si>
  <si>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10</t>
  </si>
  <si>
    <t>Социальная политика</t>
  </si>
  <si>
    <t>1000</t>
  </si>
  <si>
    <t>Обслуживание государственного (муниципального) внутреннего долга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</si>
  <si>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</si>
  <si>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</si>
  <si>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</si>
  <si>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</si>
  <si>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2 07 05030 13 0000 150</t>
  </si>
  <si>
    <t>Прочие безвозмездные поступления в бюджеты городских поселений</t>
  </si>
  <si>
    <t>Мероприятия по информатизации администрации муниципального образования, ее отраслевых (функциональных) органов</t>
  </si>
  <si>
    <t>17 1 02 11820</t>
  </si>
  <si>
    <t>Материально-техническое обеспечение деятельности органов местного самоуправления муниципального образования</t>
  </si>
  <si>
    <t>17 1 02 11880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</si>
  <si>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</si>
  <si>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06 7 01 10600</t>
  </si>
  <si>
    <t>06 7 01 63120</t>
  </si>
  <si>
    <t>Финансовое обеспечение расходных обязательств муниципальных образований Краснодарского края по участию в предупреждении чрезвычайных ситуаций</t>
  </si>
  <si>
    <t>06 7 01 М3120</t>
  </si>
  <si>
    <t>12 1 01 90020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</si>
  <si>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</si>
  <si>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19 2 01 60620</t>
  </si>
  <si>
    <t>19 2 01 S0620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</si>
  <si>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</si>
  <si>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 том числе </t>
  </si>
  <si>
    <t>04 4 00 00000</t>
  </si>
  <si>
    <t>04 4 03 00000</t>
  </si>
  <si>
    <t>04 4 03 00590</t>
  </si>
  <si>
    <t>Подготовка и реализация неотложных и внеплановых мероприятий по предупреждению и ликвидации чрезвычайных ситуаций</t>
  </si>
  <si>
    <t>06 7 03 00000</t>
  </si>
  <si>
    <t>Подготовка населения и организаций к действиям в чрезвычайной ситуации в мирное и военное время</t>
  </si>
  <si>
    <t>06 7 03 10630</t>
  </si>
  <si>
    <t>Мероприятия по землеустройству и землепользованию</t>
  </si>
  <si>
    <t>08 3 01 10810</t>
  </si>
  <si>
    <t>Обеспечение информационной открытости и доступности информации о деятельности органов местного самоуправления</t>
  </si>
  <si>
    <t>17 1 02 11840</t>
  </si>
  <si>
    <t>Содержание муниципального архива</t>
  </si>
  <si>
    <t>17 1 02 11860</t>
  </si>
  <si>
    <t>Осуществление мер по противодействию коррупции</t>
  </si>
  <si>
    <t>17 1 08 00000</t>
  </si>
  <si>
    <t>Мероприятия, направленные на осуществление мер по противодействию коррупции</t>
  </si>
  <si>
    <t>17 1 08 10650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</si>
  <si>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</si>
  <si>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Непрограммные направления деятельности органов местного самоуправления</t>
  </si>
  <si>
    <t>99 0 00 00000</t>
  </si>
  <si>
    <t>Финансовое обеспечение непредвиденных расходов</t>
  </si>
  <si>
    <t>99 1 00 00000</t>
  </si>
  <si>
    <t>Резервные фонды</t>
  </si>
  <si>
    <t>99 1 01 00000</t>
  </si>
  <si>
    <t>Резервные фонды местных администраций</t>
  </si>
  <si>
    <t>99 1 01 90010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</si>
  <si>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</si>
  <si>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</si>
  <si>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Расходы на обеспечение деятельности (оказание услуг) муниципальных учреждении</t>
  </si>
  <si>
    <t>Расходы на обеспечение деятельности (оказание услуг) муниципальных учреждений</t>
  </si>
  <si>
    <r>
      <rPr>
        <sz val="14"/>
        <rFont val="Times New Roman"/>
        <family val="1"/>
        <charset val="204"/>
      </rPr>
      <t>Периодичность:</t>
    </r>
    <r>
      <rPr>
        <b/>
        <sz val="14"/>
        <rFont val="Times New Roman"/>
        <family val="1"/>
        <charset val="204"/>
      </rPr>
      <t xml:space="preserve"> годовая</t>
    </r>
  </si>
  <si>
    <r>
      <rPr>
        <sz val="14"/>
        <rFont val="Times New Roman"/>
        <family val="1"/>
        <charset val="204"/>
      </rPr>
      <t xml:space="preserve">Единица измерения: </t>
    </r>
    <r>
      <rPr>
        <b/>
        <sz val="14"/>
        <rFont val="Times New Roman"/>
        <family val="1"/>
        <charset val="204"/>
      </rPr>
      <t>рублей</t>
    </r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</si>
  <si>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</si>
  <si>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</si>
  <si>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</si>
  <si>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</si>
  <si>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1 16 07090 13 0000 140</t>
  </si>
  <si>
    <t>2 02 20299 13 0000 150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</si>
  <si>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</si>
  <si>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</si>
  <si>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</si>
  <si>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Контрольно-счетная палата муниципального образования Апшеронский район</t>
  </si>
  <si>
    <t>1 16 01154 01 0000 140</t>
  </si>
  <si>
    <t>1006</t>
  </si>
  <si>
    <t>Другие вопросы в области социальной политики</t>
  </si>
  <si>
    <t>17 1 19 00000</t>
  </si>
  <si>
    <t>17 1 19 00590</t>
  </si>
  <si>
    <t>Федеральный проект "Обеспечение устойчивого сокращения непригодного для проживания жилищного фонда"</t>
  </si>
  <si>
    <t>19 1 F3 00000</t>
  </si>
  <si>
    <t>19 1 F3 67483</t>
  </si>
  <si>
    <t>19 1 F3 67484</t>
  </si>
  <si>
    <t>19 1 F3 6748S</t>
  </si>
  <si>
    <t>19 4 05 62980</t>
  </si>
  <si>
    <t>Дополнительная помощь местным бюджетам для решения социально значимых вопросов местного значения</t>
  </si>
  <si>
    <t>19 4 05 90020</t>
  </si>
  <si>
    <t>03 4 01 S4670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</si>
  <si>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</si>
  <si>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Нефтегорского городского поселения Апшеронского района «Поддержка социально ориентированных некоммерческих организаций»</t>
  </si>
  <si>
    <t>15 0 00 00000</t>
  </si>
  <si>
    <t>15 1 00 00000</t>
  </si>
  <si>
    <t>Оказание финансовой поддержки социально ориентированным некоммерческим организациям</t>
  </si>
  <si>
    <t>15 1 01 00000</t>
  </si>
  <si>
    <t>15 1 01 11600</t>
  </si>
  <si>
    <t>Субсидии на поддержку социально ориентированных некоммерческих организаций</t>
  </si>
  <si>
    <t>Предоставление субсидий бюджетным, автономным учреждениям и иным некоммерческим организациям</t>
  </si>
  <si>
    <t>1. Доходы бюджета Нефтегорского городского поселения Апшеронского района</t>
  </si>
  <si>
    <t>1 16 02020 02 0000 140</t>
  </si>
  <si>
    <t xml:space="preserve">2. Расходы бюджета Нефтегорского городского поселения Апшеронского района 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</si>
  <si>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</si>
  <si>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Совершенствование спортивной инфраструктуры и материально-технической базы для занятий физической культурой и массовым спортом</t>
  </si>
  <si>
    <t xml:space="preserve">3. Источники финансирования дефицита бюджета Нефтегорского городского поселения Апшеронского района </t>
  </si>
  <si>
    <t xml:space="preserve">Отчет об исполнении бюджета Нефтегорского городского поселения Апшеронского района за 2023 год </t>
  </si>
  <si>
    <t>1.1. Доходы бюджета Нефтегорского городского поселения Апшеронского района по кодам классификации доходов бюджетов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</si>
  <si>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</si>
  <si>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</si>
  <si>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Финансовое управление администрации муниципального образования Апшеронский район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</si>
  <si>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</si>
  <si>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</si>
  <si>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</si>
  <si>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2.1. Расходы бюджета Нефтегорского городского поселения Апшеронского района по ведомственной структуре расходов бюджета поселения за 2023 год</t>
  </si>
  <si>
    <t>Бюджетные ассигнования, утвержденные решением Совета о бюджете поселения от 22 декабря 2022 года № 129 (с изменениями от 22.12.2023 № 184)</t>
  </si>
  <si>
    <t>17 1 15 00000</t>
  </si>
  <si>
    <t>17 1 15 20040</t>
  </si>
  <si>
    <t>Иные межбюджетные трансферты на осуществление части полномочий по внутреннему муниципальному финансовому контролю</t>
  </si>
  <si>
    <t>03 8 00 00000</t>
  </si>
  <si>
    <t>03 8 01 00000</t>
  </si>
  <si>
    <t>03 8 01 00590</t>
  </si>
  <si>
    <t>03 8 04 00000</t>
  </si>
  <si>
    <t>03 8 04 20020</t>
  </si>
  <si>
    <t xml:space="preserve">2.2. Расходы бюджета Нефтегорского городского поселения Апшеронского района по разделам и подразделам классификации расходов бюджетов за 2023 год
</t>
  </si>
  <si>
    <t>2.3. Расходы бюджета Нефтегорского городского поселения Апшеронского района по целевым статьям (муниципальным программам  и непрограммным направлениям деятельности), группам видов расходов классификации расходов бюджетов за 2023 год</t>
  </si>
  <si>
    <t xml:space="preserve">Бюджетные ассигнования, утвержденные решением Совета о бюджете поселения от 22 декабря 2022 года № 129 (с изменениями от 22.12.2023 № 184)
</t>
  </si>
  <si>
    <t>3.1. Источники финансирования дефицита бюджета Нефтегорского городского поселения Апшеронского района по кодам классификации источников финансирования дефицитов бюджетов за 2023 год</t>
  </si>
  <si>
    <t>Администрация Нефтегорского городского поселения Апшеронского района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</si>
  <si>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</si>
  <si>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Источники внутреннего финансирования дефицитов бюджетов - всего</t>
  </si>
  <si>
    <t>01 00 00 00 00 0000 000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</si>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</sst>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##,##0.0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u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11" fillId="0" borderId="0"/>
    <xf numFmtId="0" fontId="4" fillId="0" borderId="0"/>
    <xf numFmtId="0" fontId="19" fillId="0" borderId="0"/>
    <xf numFmtId="0" fontId="3" fillId="0" borderId="0"/>
    <xf numFmtId="0" fontId="20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1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0" fillId="2" borderId="0" xfId="0" applyFill="1"/>
    <xf numFmtId="49" fontId="6" fillId="2" borderId="0" xfId="0" applyNumberFormat="1" applyFont="1" applyFill="1" applyAlignment="1"/>
    <xf numFmtId="0" fontId="0" fillId="2" borderId="0" xfId="0" applyFill="1"/>
    <xf numFmtId="0" fontId="13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5" fillId="2" borderId="0" xfId="0" applyFont="1" applyFill="1"/>
    <xf numFmtId="49" fontId="5" fillId="2" borderId="0" xfId="0" applyNumberFormat="1" applyFont="1" applyFill="1" applyAlignment="1"/>
    <xf numFmtId="0" fontId="18" fillId="0" borderId="3" xfId="0" applyFont="1" applyBorder="1" applyAlignment="1">
      <alignment horizontal="center" wrapText="1"/>
    </xf>
    <xf numFmtId="49" fontId="16" fillId="0" borderId="3" xfId="0" applyNumberFormat="1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0" fillId="0" borderId="0" xfId="0"/>
    <xf numFmtId="0" fontId="0" fillId="2" borderId="0" xfId="0" applyFill="1" applyBorder="1"/>
    <xf numFmtId="49" fontId="6" fillId="2" borderId="0" xfId="0" applyNumberFormat="1" applyFont="1" applyFill="1" applyBorder="1" applyAlignment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49" fontId="7" fillId="2" borderId="0" xfId="0" applyNumberFormat="1" applyFont="1" applyFill="1"/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49" fontId="6" fillId="2" borderId="0" xfId="0" applyNumberFormat="1" applyFont="1" applyFill="1" applyAlignment="1"/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/>
    <xf numFmtId="49" fontId="10" fillId="2" borderId="0" xfId="0" applyNumberFormat="1" applyFont="1" applyFill="1" applyBorder="1" applyAlignment="1">
      <alignment horizontal="center" wrapText="1"/>
    </xf>
    <xf numFmtId="49" fontId="15" fillId="2" borderId="3" xfId="0" applyNumberFormat="1" applyFont="1" applyFill="1" applyBorder="1" applyAlignment="1">
      <alignment horizontal="center"/>
    </xf>
    <xf numFmtId="49" fontId="16" fillId="2" borderId="3" xfId="0" applyNumberFormat="1" applyFont="1" applyFill="1" applyBorder="1" applyAlignment="1">
      <alignment horizontal="center"/>
    </xf>
    <xf numFmtId="0" fontId="16" fillId="2" borderId="3" xfId="0" applyNumberFormat="1" applyFont="1" applyFill="1" applyBorder="1" applyAlignment="1">
      <alignment horizontal="left" wrapText="1"/>
    </xf>
    <xf numFmtId="1" fontId="16" fillId="2" borderId="3" xfId="0" applyNumberFormat="1" applyFont="1" applyFill="1" applyBorder="1" applyAlignment="1">
      <alignment horizontal="center"/>
    </xf>
    <xf numFmtId="4" fontId="16" fillId="2" borderId="3" xfId="0" applyNumberFormat="1" applyFont="1" applyFill="1" applyBorder="1" applyAlignment="1">
      <alignment horizontal="right"/>
    </xf>
    <xf numFmtId="0" fontId="15" fillId="2" borderId="3" xfId="0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 vertical="center"/>
    </xf>
    <xf numFmtId="0" fontId="0" fillId="2" borderId="0" xfId="0" applyFill="1" applyBorder="1"/>
    <xf numFmtId="49" fontId="6" fillId="2" borderId="0" xfId="0" applyNumberFormat="1" applyFont="1" applyFill="1" applyBorder="1" applyAlignment="1"/>
    <xf numFmtId="49" fontId="6" fillId="2" borderId="0" xfId="0" applyNumberFormat="1" applyFont="1" applyFill="1" applyAlignment="1"/>
    <xf numFmtId="49" fontId="16" fillId="2" borderId="3" xfId="0" applyNumberFormat="1" applyFont="1" applyFill="1" applyBorder="1" applyAlignment="1">
      <alignment horizontal="center"/>
    </xf>
    <xf numFmtId="0" fontId="16" fillId="2" borderId="3" xfId="0" applyNumberFormat="1" applyFont="1" applyFill="1" applyBorder="1" applyAlignment="1">
      <alignment horizontal="left" wrapText="1"/>
    </xf>
    <xf numFmtId="0" fontId="0" fillId="0" borderId="0" xfId="0"/>
    <xf numFmtId="0" fontId="16" fillId="0" borderId="0" xfId="0" applyFont="1"/>
    <xf numFmtId="4" fontId="16" fillId="0" borderId="3" xfId="0" applyNumberFormat="1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49" fontId="15" fillId="0" borderId="3" xfId="0" applyNumberFormat="1" applyFont="1" applyFill="1" applyBorder="1" applyAlignment="1">
      <alignment horizontal="center"/>
    </xf>
    <xf numFmtId="0" fontId="15" fillId="0" borderId="3" xfId="0" applyNumberFormat="1" applyFont="1" applyFill="1" applyBorder="1" applyAlignment="1">
      <alignment horizontal="left" wrapText="1"/>
    </xf>
    <xf numFmtId="4" fontId="15" fillId="0" borderId="3" xfId="0" applyNumberFormat="1" applyFont="1" applyFill="1" applyBorder="1" applyAlignment="1">
      <alignment horizontal="right"/>
    </xf>
    <xf numFmtId="49" fontId="15" fillId="2" borderId="0" xfId="0" applyNumberFormat="1" applyFont="1" applyFill="1" applyBorder="1" applyAlignment="1">
      <alignment horizontal="center"/>
    </xf>
    <xf numFmtId="0" fontId="16" fillId="2" borderId="0" xfId="0" applyFont="1" applyFill="1" applyAlignment="1">
      <alignment horizontal="left"/>
    </xf>
    <xf numFmtId="0" fontId="16" fillId="2" borderId="0" xfId="0" applyFont="1" applyFill="1"/>
    <xf numFmtId="0" fontId="15" fillId="2" borderId="0" xfId="0" applyFont="1" applyFill="1" applyBorder="1" applyAlignment="1">
      <alignment horizontal="right" wrapText="1"/>
    </xf>
    <xf numFmtId="0" fontId="15" fillId="2" borderId="3" xfId="0" applyFont="1" applyFill="1" applyBorder="1" applyAlignment="1">
      <alignment horizontal="center" wrapText="1"/>
    </xf>
    <xf numFmtId="3" fontId="15" fillId="2" borderId="3" xfId="0" applyNumberFormat="1" applyFont="1" applyFill="1" applyBorder="1" applyAlignment="1">
      <alignment horizontal="center"/>
    </xf>
    <xf numFmtId="3" fontId="15" fillId="0" borderId="3" xfId="0" applyNumberFormat="1" applyFont="1" applyFill="1" applyBorder="1" applyAlignment="1">
      <alignment horizontal="center"/>
    </xf>
    <xf numFmtId="0" fontId="15" fillId="2" borderId="3" xfId="0" applyNumberFormat="1" applyFont="1" applyFill="1" applyBorder="1" applyAlignment="1">
      <alignment horizontal="left" wrapText="1"/>
    </xf>
    <xf numFmtId="4" fontId="15" fillId="2" borderId="3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5" fillId="2" borderId="0" xfId="0" applyNumberFormat="1" applyFont="1" applyFill="1" applyBorder="1" applyAlignment="1">
      <alignment horizontal="left" wrapText="1"/>
    </xf>
    <xf numFmtId="3" fontId="15" fillId="2" borderId="0" xfId="0" applyNumberFormat="1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right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Border="1" applyAlignment="1">
      <alignment horizontal="justify" wrapText="1"/>
    </xf>
    <xf numFmtId="49" fontId="16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49" fontId="15" fillId="2" borderId="0" xfId="0" applyNumberFormat="1" applyFont="1" applyFill="1" applyBorder="1" applyAlignment="1">
      <alignment horizontal="right"/>
    </xf>
    <xf numFmtId="0" fontId="16" fillId="2" borderId="0" xfId="0" applyNumberFormat="1" applyFont="1" applyFill="1" applyBorder="1" applyAlignment="1">
      <alignment horizontal="left" wrapText="1"/>
    </xf>
    <xf numFmtId="1" fontId="16" fillId="2" borderId="0" xfId="0" applyNumberFormat="1" applyFont="1" applyFill="1" applyBorder="1" applyAlignment="1">
      <alignment horizontal="center"/>
    </xf>
    <xf numFmtId="49" fontId="16" fillId="2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right"/>
    </xf>
    <xf numFmtId="0" fontId="16" fillId="2" borderId="0" xfId="0" applyFont="1" applyFill="1" applyAlignment="1">
      <alignment horizontal="left" wrapText="1"/>
    </xf>
    <xf numFmtId="49" fontId="16" fillId="2" borderId="0" xfId="0" applyNumberFormat="1" applyFont="1" applyFill="1" applyAlignment="1">
      <alignment horizontal="center"/>
    </xf>
    <xf numFmtId="1" fontId="16" fillId="2" borderId="0" xfId="0" applyNumberFormat="1" applyFont="1" applyFill="1" applyAlignment="1">
      <alignment horizontal="center"/>
    </xf>
    <xf numFmtId="49" fontId="16" fillId="2" borderId="0" xfId="0" applyNumberFormat="1" applyFont="1" applyFill="1" applyBorder="1" applyAlignment="1">
      <alignment horizontal="center" wrapText="1"/>
    </xf>
    <xf numFmtId="49" fontId="16" fillId="2" borderId="0" xfId="0" applyNumberFormat="1" applyFont="1" applyFill="1"/>
    <xf numFmtId="0" fontId="0" fillId="0" borderId="0" xfId="0" applyBorder="1"/>
    <xf numFmtId="0" fontId="5" fillId="0" borderId="0" xfId="0" applyFont="1"/>
    <xf numFmtId="0" fontId="0" fillId="0" borderId="3" xfId="0" applyBorder="1"/>
    <xf numFmtId="0" fontId="15" fillId="0" borderId="1" xfId="0" applyFont="1" applyFill="1" applyBorder="1" applyAlignment="1">
      <alignment horizontal="center" vertical="center" wrapText="1"/>
    </xf>
    <xf numFmtId="49" fontId="16" fillId="2" borderId="0" xfId="0" applyNumberFormat="1" applyFont="1" applyFill="1" applyAlignment="1">
      <alignment horizontal="right"/>
    </xf>
    <xf numFmtId="0" fontId="15" fillId="0" borderId="3" xfId="0" applyFont="1" applyBorder="1" applyAlignment="1">
      <alignment horizontal="center"/>
    </xf>
    <xf numFmtId="0" fontId="16" fillId="0" borderId="3" xfId="11" applyFont="1" applyBorder="1" applyAlignment="1">
      <alignment horizontal="center" wrapText="1"/>
    </xf>
    <xf numFmtId="0" fontId="16" fillId="0" borderId="3" xfId="11" applyFont="1" applyBorder="1" applyAlignment="1">
      <alignment horizontal="justify" wrapText="1"/>
    </xf>
    <xf numFmtId="4" fontId="16" fillId="0" borderId="3" xfId="11" applyNumberFormat="1" applyFont="1" applyBorder="1" applyAlignment="1">
      <alignment horizontal="center" wrapText="1"/>
    </xf>
    <xf numFmtId="4" fontId="16" fillId="0" borderId="3" xfId="11" applyNumberFormat="1" applyFont="1" applyBorder="1" applyAlignment="1">
      <alignment horizontal="center"/>
    </xf>
    <xf numFmtId="0" fontId="16" fillId="0" borderId="9" xfId="11" applyFont="1" applyBorder="1" applyAlignment="1">
      <alignment horizontal="center" wrapText="1"/>
    </xf>
    <xf numFmtId="0" fontId="16" fillId="0" borderId="10" xfId="11" applyFont="1" applyBorder="1" applyAlignment="1">
      <alignment horizontal="center" wrapText="1"/>
    </xf>
    <xf numFmtId="49" fontId="16" fillId="0" borderId="3" xfId="11" applyNumberFormat="1" applyFont="1" applyBorder="1" applyAlignment="1">
      <alignment horizontal="center" wrapText="1"/>
    </xf>
    <xf numFmtId="0" fontId="0" fillId="0" borderId="0" xfId="0"/>
    <xf numFmtId="0" fontId="16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justify" wrapText="1"/>
    </xf>
    <xf numFmtId="4" fontId="16" fillId="0" borderId="3" xfId="0" applyNumberFormat="1" applyFont="1" applyBorder="1" applyAlignment="1">
      <alignment horizontal="center"/>
    </xf>
    <xf numFmtId="3" fontId="16" fillId="0" borderId="3" xfId="0" applyNumberFormat="1" applyFont="1" applyBorder="1" applyAlignment="1">
      <alignment horizontal="center"/>
    </xf>
    <xf numFmtId="0" fontId="0" fillId="2" borderId="0" xfId="0" applyFill="1" applyBorder="1"/>
    <xf numFmtId="49" fontId="6" fillId="2" borderId="0" xfId="0" applyNumberFormat="1" applyFont="1" applyFill="1" applyBorder="1" applyAlignment="1"/>
    <xf numFmtId="49" fontId="16" fillId="2" borderId="3" xfId="0" applyNumberFormat="1" applyFont="1" applyFill="1" applyBorder="1" applyAlignment="1">
      <alignment horizontal="center"/>
    </xf>
    <xf numFmtId="0" fontId="16" fillId="2" borderId="3" xfId="0" applyNumberFormat="1" applyFont="1" applyFill="1" applyBorder="1" applyAlignment="1">
      <alignment horizontal="left" wrapText="1"/>
    </xf>
    <xf numFmtId="4" fontId="16" fillId="2" borderId="3" xfId="0" applyNumberFormat="1" applyFont="1" applyFill="1" applyBorder="1" applyAlignment="1">
      <alignment horizontal="right"/>
    </xf>
    <xf numFmtId="0" fontId="15" fillId="0" borderId="3" xfId="0" applyFont="1" applyBorder="1" applyAlignment="1">
      <alignment horizontal="center" wrapText="1"/>
    </xf>
    <xf numFmtId="49" fontId="16" fillId="2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left" wrapText="1"/>
    </xf>
    <xf numFmtId="4" fontId="16" fillId="0" borderId="3" xfId="0" applyNumberFormat="1" applyFont="1" applyFill="1" applyBorder="1" applyAlignment="1">
      <alignment horizontal="center"/>
    </xf>
    <xf numFmtId="0" fontId="16" fillId="0" borderId="9" xfId="0" applyFont="1" applyBorder="1" applyAlignment="1">
      <alignment horizontal="center" wrapText="1"/>
    </xf>
    <xf numFmtId="49" fontId="16" fillId="0" borderId="9" xfId="0" applyNumberFormat="1" applyFont="1" applyBorder="1" applyAlignment="1">
      <alignment horizontal="center" wrapText="1"/>
    </xf>
    <xf numFmtId="49" fontId="16" fillId="0" borderId="10" xfId="0" applyNumberFormat="1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49" fontId="16" fillId="0" borderId="7" xfId="0" applyNumberFormat="1" applyFont="1" applyBorder="1" applyAlignment="1">
      <alignment horizontal="center" wrapText="1"/>
    </xf>
    <xf numFmtId="49" fontId="16" fillId="0" borderId="8" xfId="0" applyNumberFormat="1" applyFont="1" applyBorder="1" applyAlignment="1">
      <alignment horizontal="center" wrapText="1"/>
    </xf>
    <xf numFmtId="49" fontId="22" fillId="0" borderId="3" xfId="0" applyNumberFormat="1" applyFont="1" applyBorder="1" applyAlignment="1">
      <alignment horizontal="center" wrapText="1"/>
    </xf>
    <xf numFmtId="164" fontId="22" fillId="0" borderId="3" xfId="0" applyNumberFormat="1" applyFont="1" applyBorder="1" applyAlignment="1">
      <alignment horizontal="center" wrapText="1"/>
    </xf>
    <xf numFmtId="0" fontId="23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5" fillId="0" borderId="3" xfId="10" applyFont="1" applyBorder="1" applyAlignment="1">
      <alignment horizontal="center" vertical="center"/>
    </xf>
    <xf numFmtId="0" fontId="15" fillId="0" borderId="3" xfId="0" applyFont="1" applyBorder="1" applyAlignment="1">
      <alignment horizontal="left" wrapText="1"/>
    </xf>
    <xf numFmtId="4" fontId="15" fillId="0" borderId="3" xfId="0" applyNumberFormat="1" applyFont="1" applyBorder="1" applyAlignment="1">
      <alignment horizontal="center"/>
    </xf>
    <xf numFmtId="4" fontId="15" fillId="0" borderId="3" xfId="0" applyNumberFormat="1" applyFont="1" applyBorder="1" applyAlignment="1">
      <alignment horizontal="center" wrapText="1"/>
    </xf>
    <xf numFmtId="1" fontId="15" fillId="0" borderId="3" xfId="0" applyNumberFormat="1" applyFont="1" applyBorder="1" applyAlignment="1">
      <alignment horizontal="center"/>
    </xf>
    <xf numFmtId="0" fontId="25" fillId="0" borderId="0" xfId="0" applyFont="1"/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justify" wrapText="1"/>
    </xf>
    <xf numFmtId="4" fontId="15" fillId="0" borderId="3" xfId="0" applyNumberFormat="1" applyFont="1" applyFill="1" applyBorder="1" applyAlignment="1">
      <alignment horizontal="center"/>
    </xf>
    <xf numFmtId="0" fontId="26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7" fillId="2" borderId="0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left" wrapText="1"/>
    </xf>
    <xf numFmtId="0" fontId="17" fillId="0" borderId="3" xfId="0" applyFont="1" applyBorder="1" applyAlignment="1">
      <alignment horizontal="justify" wrapText="1"/>
    </xf>
    <xf numFmtId="0" fontId="14" fillId="0" borderId="3" xfId="0" applyFont="1" applyBorder="1" applyAlignment="1">
      <alignment horizontal="left" wrapText="1"/>
    </xf>
    <xf numFmtId="0" fontId="14" fillId="0" borderId="3" xfId="0" applyFont="1" applyBorder="1" applyAlignment="1">
      <alignment horizontal="justify" wrapText="1"/>
    </xf>
    <xf numFmtId="49" fontId="16" fillId="2" borderId="12" xfId="0" applyNumberFormat="1" applyFont="1" applyFill="1" applyBorder="1" applyAlignment="1">
      <alignment horizontal="center"/>
    </xf>
    <xf numFmtId="49" fontId="8" fillId="2" borderId="12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16" fillId="0" borderId="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/>
    </xf>
    <xf numFmtId="0" fontId="15" fillId="0" borderId="10" xfId="0" applyFont="1" applyBorder="1" applyAlignment="1">
      <alignment horizontal="center" vertical="top"/>
    </xf>
    <xf numFmtId="0" fontId="17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left" vertical="top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7" fillId="2" borderId="0" xfId="0" applyFont="1" applyFill="1" applyAlignment="1">
      <alignment horizontal="left" wrapText="1"/>
    </xf>
  </cellXfs>
  <cellStyles count="15">
    <cellStyle name="Обычный" xfId="0" builtinId="0"/>
    <cellStyle name="Обычный 2" xfId="1"/>
    <cellStyle name="Обычный 2 2" xfId="2"/>
    <cellStyle name="Обычный 2 2 2" xfId="4"/>
    <cellStyle name="Обычный 2 2 2 2" xfId="9"/>
    <cellStyle name="Обычный 2 2 2 3" xfId="14"/>
    <cellStyle name="Обычный 2 2 3" xfId="8"/>
    <cellStyle name="Обычный 2 2 4" xfId="13"/>
    <cellStyle name="Обычный 2 3" xfId="3"/>
    <cellStyle name="Обычный 2 4" xfId="7"/>
    <cellStyle name="Обычный 2 5" xfId="12"/>
    <cellStyle name="Обычный 3" xfId="5"/>
    <cellStyle name="Обычный 3 2" xfId="11"/>
    <cellStyle name="Обычный 3 3" xfId="10"/>
    <cellStyle name="Обычный 4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F798"/>
  <sheetViews>
    <sheetView tabSelected="1" view="pageBreakPreview" zoomScale="70" zoomScaleNormal="100" zoomScaleSheetLayoutView="70" workbookViewId="0">
      <selection activeCell="A5" sqref="A5"/>
    </sheetView>
  </sheetViews>
  <sheetFormatPr defaultColWidth="9.109375" defaultRowHeight="13.2" x14ac:dyDescent="0.25"/>
  <cols>
    <col min="1" max="1" width="54.33203125" style="1" customWidth="1"/>
    <col min="2" max="2" width="17.33203125" style="1" customWidth="1"/>
    <col min="3" max="3" width="30.44140625" style="1" customWidth="1"/>
    <col min="4" max="4" width="17.44140625" style="1" customWidth="1"/>
    <col min="5" max="5" width="10.5546875" style="1" bestFit="1" customWidth="1"/>
    <col min="6" max="6" width="18.33203125" style="1" bestFit="1" customWidth="1"/>
    <col min="7" max="7" width="9.109375" style="1"/>
    <col min="8" max="8" width="10.5546875" style="1" bestFit="1" customWidth="1"/>
    <col min="9" max="9" width="14.109375" style="1" bestFit="1" customWidth="1"/>
    <col min="10" max="12" width="7.33203125" style="1" bestFit="1" customWidth="1"/>
    <col min="13" max="16384" width="9.109375" style="1"/>
  </cols>
  <sheetData>
    <row r="1" spans="1:6" ht="13.8" x14ac:dyDescent="0.25">
      <c r="A1" s="139"/>
      <c r="B1" s="139"/>
      <c r="C1" s="139"/>
      <c r="D1" s="139"/>
    </row>
    <row r="2" spans="1:6" ht="17.399999999999999" x14ac:dyDescent="0.3">
      <c r="A2" s="140" t="s">
        <v>389</v>
      </c>
      <c r="B2" s="140"/>
      <c r="C2" s="140"/>
      <c r="D2" s="140"/>
    </row>
    <row r="3" spans="1:6" ht="15.6" x14ac:dyDescent="0.3">
      <c r="A3" s="5"/>
      <c r="B3" s="4"/>
      <c r="C3" s="4"/>
      <c r="D3" s="56"/>
    </row>
    <row r="4" spans="1:6" s="3" customFormat="1" ht="19.2" customHeight="1" x14ac:dyDescent="0.35">
      <c r="A4" s="133" t="s">
        <v>348</v>
      </c>
      <c r="B4" s="132"/>
      <c r="C4" s="132"/>
      <c r="D4" s="132"/>
    </row>
    <row r="5" spans="1:6" s="3" customFormat="1" ht="22.2" customHeight="1" x14ac:dyDescent="0.35">
      <c r="A5" s="133" t="s">
        <v>349</v>
      </c>
      <c r="B5" s="132"/>
      <c r="C5" s="132"/>
      <c r="D5" s="132"/>
    </row>
    <row r="6" spans="1:6" s="3" customFormat="1" ht="30.6" customHeight="1" x14ac:dyDescent="0.3">
      <c r="A6" s="149" t="s">
        <v>383</v>
      </c>
      <c r="B6" s="149"/>
      <c r="C6" s="149"/>
      <c r="D6" s="149"/>
    </row>
    <row r="7" spans="1:6" s="3" customFormat="1" ht="36.6" customHeight="1" x14ac:dyDescent="0.3">
      <c r="A7" s="149" t="s">
        <v>390</v>
      </c>
      <c r="B7" s="149"/>
      <c r="C7" s="149"/>
      <c r="D7" s="149"/>
    </row>
    <row r="8" spans="1:6" s="3" customFormat="1" ht="16.2" customHeight="1" x14ac:dyDescent="0.3">
      <c r="A8" s="43"/>
      <c r="B8" s="43"/>
      <c r="C8" s="43"/>
      <c r="D8" s="50"/>
    </row>
    <row r="9" spans="1:6" ht="18.600000000000001" customHeight="1" x14ac:dyDescent="0.25">
      <c r="A9" s="141" t="s">
        <v>1</v>
      </c>
      <c r="B9" s="145" t="s">
        <v>32</v>
      </c>
      <c r="C9" s="145"/>
      <c r="D9" s="143" t="s">
        <v>0</v>
      </c>
    </row>
    <row r="10" spans="1:6" ht="13.2" customHeight="1" x14ac:dyDescent="0.25">
      <c r="A10" s="142"/>
      <c r="B10" s="146" t="s">
        <v>229</v>
      </c>
      <c r="C10" s="146" t="s">
        <v>230</v>
      </c>
      <c r="D10" s="142"/>
    </row>
    <row r="11" spans="1:6" ht="13.2" customHeight="1" x14ac:dyDescent="0.25">
      <c r="A11" s="142"/>
      <c r="B11" s="147"/>
      <c r="C11" s="147"/>
      <c r="D11" s="142"/>
    </row>
    <row r="12" spans="1:6" ht="13.2" customHeight="1" x14ac:dyDescent="0.25">
      <c r="A12" s="142"/>
      <c r="B12" s="147"/>
      <c r="C12" s="147"/>
      <c r="D12" s="142"/>
    </row>
    <row r="13" spans="1:6" ht="55.2" customHeight="1" x14ac:dyDescent="0.25">
      <c r="A13" s="142"/>
      <c r="B13" s="148"/>
      <c r="C13" s="148"/>
      <c r="D13" s="144"/>
    </row>
    <row r="14" spans="1:6" ht="15.6" x14ac:dyDescent="0.3">
      <c r="A14" s="51">
        <v>1</v>
      </c>
      <c r="B14" s="27">
        <v>2</v>
      </c>
      <c r="C14" s="27">
        <v>3</v>
      </c>
      <c r="D14" s="52">
        <v>4</v>
      </c>
      <c r="E14" s="2"/>
      <c r="F14" s="2"/>
    </row>
    <row r="15" spans="1:6" s="6" customFormat="1" ht="31.2" x14ac:dyDescent="0.3">
      <c r="A15" s="54" t="s">
        <v>228</v>
      </c>
      <c r="B15" s="52"/>
      <c r="C15" s="27"/>
      <c r="D15" s="55">
        <f>D17+D36+D32+D34</f>
        <v>256285622.36999997</v>
      </c>
      <c r="E15" s="7"/>
      <c r="F15" s="7"/>
    </row>
    <row r="16" spans="1:6" s="6" customFormat="1" ht="15.6" x14ac:dyDescent="0.3">
      <c r="A16" s="54" t="s">
        <v>57</v>
      </c>
      <c r="B16" s="52"/>
      <c r="C16" s="27"/>
      <c r="D16" s="55"/>
      <c r="E16" s="7"/>
      <c r="F16" s="7"/>
    </row>
    <row r="17" spans="1:6" s="6" customFormat="1" ht="15.6" x14ac:dyDescent="0.3">
      <c r="A17" s="54" t="s">
        <v>33</v>
      </c>
      <c r="B17" s="52">
        <v>182</v>
      </c>
      <c r="C17" s="44"/>
      <c r="D17" s="46">
        <f>D18+D19+D20+D21+D23+D24+D25+D26+D27+D29+D30+D31+D22</f>
        <v>13178345.699999997</v>
      </c>
      <c r="E17" s="7"/>
      <c r="F17" s="7"/>
    </row>
    <row r="18" spans="1:6" s="6" customFormat="1" ht="159" customHeight="1" x14ac:dyDescent="0.3">
      <c r="A18" s="54" t="s">
        <v>415</v>
      </c>
      <c r="B18" s="52">
        <v>182</v>
      </c>
      <c r="C18" s="27" t="s">
        <v>34</v>
      </c>
      <c r="D18" s="55">
        <v>5247281.3</v>
      </c>
      <c r="E18" s="7"/>
      <c r="F18" s="7"/>
    </row>
    <row r="19" spans="1:6" s="6" customFormat="1" ht="147.6" customHeight="1" x14ac:dyDescent="0.3">
      <c r="A19" s="54" t="s">
        <v>272</v>
      </c>
      <c r="B19" s="52">
        <v>182</v>
      </c>
      <c r="C19" s="27" t="s">
        <v>35</v>
      </c>
      <c r="D19" s="55">
        <v>29659.84</v>
      </c>
      <c r="E19" s="7"/>
      <c r="F19" s="7"/>
    </row>
    <row r="20" spans="1:6" s="6" customFormat="1" ht="69.599999999999994" customHeight="1" x14ac:dyDescent="0.3">
      <c r="A20" s="54" t="s">
        <v>3</v>
      </c>
      <c r="B20" s="52">
        <v>182</v>
      </c>
      <c r="C20" s="27" t="s">
        <v>36</v>
      </c>
      <c r="D20" s="55">
        <v>245330.85</v>
      </c>
      <c r="E20" s="7"/>
      <c r="F20" s="7"/>
    </row>
    <row r="21" spans="1:6" s="6" customFormat="1" ht="120.6" customHeight="1" x14ac:dyDescent="0.3">
      <c r="A21" s="54" t="s">
        <v>102</v>
      </c>
      <c r="B21" s="52">
        <v>182</v>
      </c>
      <c r="C21" s="27" t="s">
        <v>37</v>
      </c>
      <c r="D21" s="55">
        <v>7831.5</v>
      </c>
      <c r="E21" s="7"/>
      <c r="F21" s="7"/>
    </row>
    <row r="22" spans="1:6" s="6" customFormat="1" ht="68.400000000000006" customHeight="1" x14ac:dyDescent="0.3">
      <c r="A22" s="54" t="s">
        <v>391</v>
      </c>
      <c r="B22" s="52">
        <v>182</v>
      </c>
      <c r="C22" s="27" t="s">
        <v>392</v>
      </c>
      <c r="D22" s="55">
        <v>3.15</v>
      </c>
      <c r="E22" s="7"/>
      <c r="F22" s="7"/>
    </row>
    <row r="23" spans="1:6" s="6" customFormat="1" ht="148.80000000000001" customHeight="1" x14ac:dyDescent="0.3">
      <c r="A23" s="45" t="s">
        <v>350</v>
      </c>
      <c r="B23" s="53">
        <v>182</v>
      </c>
      <c r="C23" s="44" t="s">
        <v>247</v>
      </c>
      <c r="D23" s="46">
        <v>2559584.54</v>
      </c>
      <c r="E23" s="7"/>
      <c r="F23" s="7"/>
    </row>
    <row r="24" spans="1:6" s="6" customFormat="1" ht="166.8" customHeight="1" x14ac:dyDescent="0.3">
      <c r="A24" s="45" t="s">
        <v>351</v>
      </c>
      <c r="B24" s="53">
        <v>182</v>
      </c>
      <c r="C24" s="44" t="s">
        <v>248</v>
      </c>
      <c r="D24" s="46">
        <v>13368.43</v>
      </c>
      <c r="E24" s="7"/>
      <c r="F24" s="7"/>
    </row>
    <row r="25" spans="1:6" s="6" customFormat="1" ht="158.4" customHeight="1" x14ac:dyDescent="0.3">
      <c r="A25" s="45" t="s">
        <v>352</v>
      </c>
      <c r="B25" s="53">
        <v>182</v>
      </c>
      <c r="C25" s="44" t="s">
        <v>249</v>
      </c>
      <c r="D25" s="46">
        <v>2645530.35</v>
      </c>
      <c r="E25" s="7"/>
      <c r="F25" s="7"/>
    </row>
    <row r="26" spans="1:6" s="6" customFormat="1" ht="148.80000000000001" customHeight="1" x14ac:dyDescent="0.3">
      <c r="A26" s="45" t="s">
        <v>353</v>
      </c>
      <c r="B26" s="53">
        <v>182</v>
      </c>
      <c r="C26" s="44" t="s">
        <v>250</v>
      </c>
      <c r="D26" s="46">
        <v>-278673.84000000003</v>
      </c>
      <c r="E26" s="7"/>
      <c r="F26" s="7"/>
    </row>
    <row r="27" spans="1:6" s="6" customFormat="1" ht="19.95" customHeight="1" x14ac:dyDescent="0.3">
      <c r="A27" s="54" t="s">
        <v>4</v>
      </c>
      <c r="B27" s="52">
        <v>182</v>
      </c>
      <c r="C27" s="27" t="s">
        <v>38</v>
      </c>
      <c r="D27" s="55">
        <v>68159.87</v>
      </c>
      <c r="E27" s="7"/>
      <c r="F27" s="7"/>
    </row>
    <row r="28" spans="1:6" s="6" customFormat="1" ht="34.950000000000003" hidden="1" customHeight="1" x14ac:dyDescent="0.3">
      <c r="A28" s="54" t="s">
        <v>134</v>
      </c>
      <c r="B28" s="52">
        <v>182</v>
      </c>
      <c r="C28" s="27" t="s">
        <v>135</v>
      </c>
      <c r="D28" s="55">
        <v>0</v>
      </c>
      <c r="E28" s="7"/>
      <c r="F28" s="7"/>
    </row>
    <row r="29" spans="1:6" s="6" customFormat="1" ht="70.2" customHeight="1" x14ac:dyDescent="0.3">
      <c r="A29" s="54" t="s">
        <v>87</v>
      </c>
      <c r="B29" s="52">
        <v>182</v>
      </c>
      <c r="C29" s="27" t="s">
        <v>86</v>
      </c>
      <c r="D29" s="55">
        <v>1148947.02</v>
      </c>
      <c r="E29" s="7"/>
      <c r="F29" s="7"/>
    </row>
    <row r="30" spans="1:6" s="6" customFormat="1" ht="58.2" customHeight="1" x14ac:dyDescent="0.3">
      <c r="A30" s="54" t="s">
        <v>85</v>
      </c>
      <c r="B30" s="52">
        <v>182</v>
      </c>
      <c r="C30" s="27" t="s">
        <v>84</v>
      </c>
      <c r="D30" s="55">
        <v>162119.07999999999</v>
      </c>
      <c r="E30" s="7"/>
      <c r="F30" s="7"/>
    </row>
    <row r="31" spans="1:6" s="6" customFormat="1" ht="64.8" customHeight="1" x14ac:dyDescent="0.3">
      <c r="A31" s="54" t="s">
        <v>82</v>
      </c>
      <c r="B31" s="52">
        <v>182</v>
      </c>
      <c r="C31" s="27" t="s">
        <v>83</v>
      </c>
      <c r="D31" s="55">
        <v>1329203.6100000001</v>
      </c>
      <c r="E31" s="7"/>
      <c r="F31" s="7"/>
    </row>
    <row r="32" spans="1:6" s="6" customFormat="1" ht="31.2" x14ac:dyDescent="0.3">
      <c r="A32" s="54" t="s">
        <v>393</v>
      </c>
      <c r="B32" s="52">
        <v>905</v>
      </c>
      <c r="C32" s="27" t="s">
        <v>360</v>
      </c>
      <c r="D32" s="55">
        <f>D33</f>
        <v>10000</v>
      </c>
      <c r="E32" s="7"/>
      <c r="F32" s="7"/>
    </row>
    <row r="33" spans="1:6" s="6" customFormat="1" ht="148.80000000000001" customHeight="1" x14ac:dyDescent="0.3">
      <c r="A33" s="54" t="s">
        <v>394</v>
      </c>
      <c r="B33" s="52">
        <v>905</v>
      </c>
      <c r="C33" s="27" t="s">
        <v>360</v>
      </c>
      <c r="D33" s="55">
        <v>10000</v>
      </c>
      <c r="E33" s="7"/>
      <c r="F33" s="7"/>
    </row>
    <row r="34" spans="1:6" s="6" customFormat="1" ht="31.2" x14ac:dyDescent="0.3">
      <c r="A34" s="54" t="s">
        <v>359</v>
      </c>
      <c r="B34" s="52">
        <v>910</v>
      </c>
      <c r="C34" s="27"/>
      <c r="D34" s="55">
        <f>D35</f>
        <v>25000</v>
      </c>
      <c r="E34" s="7"/>
      <c r="F34" s="7"/>
    </row>
    <row r="35" spans="1:6" s="6" customFormat="1" ht="93.6" x14ac:dyDescent="0.3">
      <c r="A35" s="54" t="s">
        <v>396</v>
      </c>
      <c r="B35" s="52">
        <v>910</v>
      </c>
      <c r="C35" s="27" t="s">
        <v>395</v>
      </c>
      <c r="D35" s="55">
        <v>25000</v>
      </c>
      <c r="E35" s="7"/>
      <c r="F35" s="7"/>
    </row>
    <row r="36" spans="1:6" s="6" customFormat="1" ht="31.8" customHeight="1" x14ac:dyDescent="0.3">
      <c r="A36" s="54" t="s">
        <v>411</v>
      </c>
      <c r="B36" s="52">
        <v>992</v>
      </c>
      <c r="C36" s="27"/>
      <c r="D36" s="55">
        <f>D37+D39+D40+D44+D46+D49+D51+D52+D55+D54+D56+D38+D45+D42+D50+D41+D43+D57+D47+D48+D53</f>
        <v>243072276.66999999</v>
      </c>
      <c r="E36" s="7"/>
      <c r="F36" s="7"/>
    </row>
    <row r="37" spans="1:6" ht="93.6" hidden="1" x14ac:dyDescent="0.3">
      <c r="A37" s="54" t="s">
        <v>5</v>
      </c>
      <c r="B37" s="52">
        <v>992</v>
      </c>
      <c r="C37" s="27" t="s">
        <v>39</v>
      </c>
      <c r="D37" s="55">
        <v>0</v>
      </c>
      <c r="E37" s="2"/>
      <c r="F37" s="2"/>
    </row>
    <row r="38" spans="1:6" s="6" customFormat="1" ht="115.95" customHeight="1" x14ac:dyDescent="0.3">
      <c r="A38" s="54" t="s">
        <v>89</v>
      </c>
      <c r="B38" s="52">
        <v>992</v>
      </c>
      <c r="C38" s="27" t="s">
        <v>88</v>
      </c>
      <c r="D38" s="55">
        <v>3550197.05</v>
      </c>
      <c r="E38" s="7"/>
      <c r="F38" s="7"/>
    </row>
    <row r="39" spans="1:6" ht="102.6" customHeight="1" x14ac:dyDescent="0.3">
      <c r="A39" s="54" t="s">
        <v>93</v>
      </c>
      <c r="B39" s="52">
        <v>992</v>
      </c>
      <c r="C39" s="27" t="s">
        <v>92</v>
      </c>
      <c r="D39" s="55">
        <v>1004834.53</v>
      </c>
      <c r="E39" s="2"/>
      <c r="F39" s="2"/>
    </row>
    <row r="40" spans="1:6" ht="78" hidden="1" x14ac:dyDescent="0.3">
      <c r="A40" s="54" t="s">
        <v>94</v>
      </c>
      <c r="B40" s="52">
        <v>992</v>
      </c>
      <c r="C40" s="27" t="s">
        <v>95</v>
      </c>
      <c r="D40" s="55">
        <v>0</v>
      </c>
      <c r="E40" s="2"/>
      <c r="F40" s="2"/>
    </row>
    <row r="41" spans="1:6" s="3" customFormat="1" ht="46.8" x14ac:dyDescent="0.3">
      <c r="A41" s="54" t="s">
        <v>298</v>
      </c>
      <c r="B41" s="52">
        <v>992</v>
      </c>
      <c r="C41" s="27" t="s">
        <v>297</v>
      </c>
      <c r="D41" s="55">
        <v>1457042.88</v>
      </c>
      <c r="E41" s="37"/>
      <c r="F41" s="37"/>
    </row>
    <row r="42" spans="1:6" s="3" customFormat="1" ht="31.2" hidden="1" x14ac:dyDescent="0.3">
      <c r="A42" s="54" t="s">
        <v>211</v>
      </c>
      <c r="B42" s="52">
        <v>992</v>
      </c>
      <c r="C42" s="27" t="s">
        <v>212</v>
      </c>
      <c r="D42" s="55">
        <v>0</v>
      </c>
      <c r="E42" s="37"/>
      <c r="F42" s="37"/>
    </row>
    <row r="43" spans="1:6" s="3" customFormat="1" ht="109.2" x14ac:dyDescent="0.3">
      <c r="A43" s="54" t="s">
        <v>300</v>
      </c>
      <c r="B43" s="52">
        <v>992</v>
      </c>
      <c r="C43" s="27" t="s">
        <v>299</v>
      </c>
      <c r="D43" s="55">
        <v>43981</v>
      </c>
      <c r="E43" s="37"/>
      <c r="F43" s="37"/>
    </row>
    <row r="44" spans="1:6" s="3" customFormat="1" ht="109.2" hidden="1" x14ac:dyDescent="0.3">
      <c r="A44" s="54" t="s">
        <v>274</v>
      </c>
      <c r="B44" s="52">
        <v>992</v>
      </c>
      <c r="C44" s="27" t="s">
        <v>273</v>
      </c>
      <c r="D44" s="55">
        <v>0</v>
      </c>
      <c r="E44" s="37"/>
      <c r="F44" s="37"/>
    </row>
    <row r="45" spans="1:6" s="3" customFormat="1" ht="70.2" customHeight="1" x14ac:dyDescent="0.3">
      <c r="A45" s="54" t="s">
        <v>91</v>
      </c>
      <c r="B45" s="52">
        <v>992</v>
      </c>
      <c r="C45" s="27" t="s">
        <v>90</v>
      </c>
      <c r="D45" s="55">
        <v>4609637.03</v>
      </c>
      <c r="E45" s="37"/>
      <c r="F45" s="37"/>
    </row>
    <row r="46" spans="1:6" ht="62.4" x14ac:dyDescent="0.3">
      <c r="A46" s="54" t="s">
        <v>97</v>
      </c>
      <c r="B46" s="52">
        <v>992</v>
      </c>
      <c r="C46" s="27" t="s">
        <v>96</v>
      </c>
      <c r="D46" s="55">
        <v>588347.19999999995</v>
      </c>
      <c r="E46" s="2"/>
      <c r="F46" s="2"/>
    </row>
    <row r="47" spans="1:6" s="3" customFormat="1" ht="62.4" x14ac:dyDescent="0.3">
      <c r="A47" s="54" t="s">
        <v>344</v>
      </c>
      <c r="B47" s="52">
        <v>992</v>
      </c>
      <c r="C47" s="27" t="s">
        <v>384</v>
      </c>
      <c r="D47" s="55">
        <v>15000</v>
      </c>
      <c r="E47" s="37"/>
      <c r="F47" s="37"/>
    </row>
    <row r="48" spans="1:6" s="3" customFormat="1" ht="93.6" hidden="1" x14ac:dyDescent="0.3">
      <c r="A48" s="54" t="s">
        <v>345</v>
      </c>
      <c r="B48" s="52">
        <v>992</v>
      </c>
      <c r="C48" s="27" t="s">
        <v>354</v>
      </c>
      <c r="D48" s="55">
        <v>0</v>
      </c>
      <c r="E48" s="37"/>
      <c r="F48" s="37"/>
    </row>
    <row r="49" spans="1:6" ht="55.2" customHeight="1" x14ac:dyDescent="0.3">
      <c r="A49" s="54" t="s">
        <v>276</v>
      </c>
      <c r="B49" s="52">
        <v>992</v>
      </c>
      <c r="C49" s="27" t="s">
        <v>251</v>
      </c>
      <c r="D49" s="55">
        <v>16596700</v>
      </c>
      <c r="E49" s="2"/>
      <c r="F49" s="2"/>
    </row>
    <row r="50" spans="1:6" s="3" customFormat="1" ht="61.2" customHeight="1" x14ac:dyDescent="0.3">
      <c r="A50" s="54" t="s">
        <v>277</v>
      </c>
      <c r="B50" s="52">
        <v>992</v>
      </c>
      <c r="C50" s="27" t="s">
        <v>275</v>
      </c>
      <c r="D50" s="55">
        <v>1352200</v>
      </c>
      <c r="E50" s="37"/>
      <c r="F50" s="37"/>
    </row>
    <row r="51" spans="1:6" s="3" customFormat="1" ht="152.4" customHeight="1" x14ac:dyDescent="0.3">
      <c r="A51" s="54" t="s">
        <v>412</v>
      </c>
      <c r="B51" s="52">
        <v>992</v>
      </c>
      <c r="C51" s="27" t="s">
        <v>355</v>
      </c>
      <c r="D51" s="55">
        <v>61148090.82</v>
      </c>
      <c r="E51" s="37"/>
      <c r="F51" s="37"/>
    </row>
    <row r="52" spans="1:6" ht="100.2" customHeight="1" x14ac:dyDescent="0.3">
      <c r="A52" s="54" t="s">
        <v>357</v>
      </c>
      <c r="B52" s="52">
        <v>992</v>
      </c>
      <c r="C52" s="27" t="s">
        <v>356</v>
      </c>
      <c r="D52" s="55">
        <v>144429546.16</v>
      </c>
      <c r="E52" s="2"/>
      <c r="F52" s="2"/>
    </row>
    <row r="53" spans="1:6" s="3" customFormat="1" ht="30.6" hidden="1" customHeight="1" x14ac:dyDescent="0.3">
      <c r="A53" s="54" t="s">
        <v>98</v>
      </c>
      <c r="B53" s="52">
        <v>992</v>
      </c>
      <c r="C53" s="27" t="s">
        <v>252</v>
      </c>
      <c r="D53" s="55">
        <v>0</v>
      </c>
      <c r="E53" s="37"/>
      <c r="F53" s="37"/>
    </row>
    <row r="54" spans="1:6" ht="58.95" customHeight="1" x14ac:dyDescent="0.3">
      <c r="A54" s="54" t="s">
        <v>99</v>
      </c>
      <c r="B54" s="52">
        <v>992</v>
      </c>
      <c r="C54" s="27" t="s">
        <v>253</v>
      </c>
      <c r="D54" s="55">
        <v>3800</v>
      </c>
      <c r="E54" s="2"/>
      <c r="F54" s="2"/>
    </row>
    <row r="55" spans="1:6" ht="73.2" customHeight="1" x14ac:dyDescent="0.3">
      <c r="A55" s="54" t="s">
        <v>358</v>
      </c>
      <c r="B55" s="52">
        <v>992</v>
      </c>
      <c r="C55" s="27" t="s">
        <v>254</v>
      </c>
      <c r="D55" s="55">
        <v>296600</v>
      </c>
      <c r="E55" s="2"/>
      <c r="F55" s="2"/>
    </row>
    <row r="56" spans="1:6" ht="31.2" x14ac:dyDescent="0.3">
      <c r="A56" s="54" t="s">
        <v>278</v>
      </c>
      <c r="B56" s="52">
        <v>992</v>
      </c>
      <c r="C56" s="27" t="s">
        <v>279</v>
      </c>
      <c r="D56" s="55">
        <v>7976300</v>
      </c>
      <c r="E56" s="2"/>
      <c r="F56" s="2"/>
    </row>
    <row r="57" spans="1:6" s="3" customFormat="1" ht="31.2" hidden="1" x14ac:dyDescent="0.3">
      <c r="A57" s="54" t="s">
        <v>302</v>
      </c>
      <c r="B57" s="52">
        <v>992</v>
      </c>
      <c r="C57" s="27" t="s">
        <v>301</v>
      </c>
      <c r="D57" s="55">
        <v>0</v>
      </c>
      <c r="E57" s="37"/>
      <c r="F57" s="37"/>
    </row>
    <row r="58" spans="1:6" s="3" customFormat="1" ht="15.6" x14ac:dyDescent="0.3">
      <c r="A58" s="57"/>
      <c r="B58" s="58"/>
      <c r="C58" s="47"/>
      <c r="D58" s="59"/>
      <c r="E58" s="37"/>
      <c r="F58" s="37"/>
    </row>
    <row r="59" spans="1:6" s="3" customFormat="1" ht="15.6" x14ac:dyDescent="0.3">
      <c r="A59" s="57"/>
      <c r="B59" s="58"/>
      <c r="C59" s="47"/>
      <c r="D59" s="59"/>
      <c r="E59" s="37"/>
      <c r="F59" s="37"/>
    </row>
    <row r="60" spans="1:6" x14ac:dyDescent="0.25">
      <c r="E60" s="2"/>
      <c r="F60" s="2"/>
    </row>
    <row r="61" spans="1:6" x14ac:dyDescent="0.25">
      <c r="E61" s="2"/>
      <c r="F61" s="2"/>
    </row>
    <row r="62" spans="1:6" x14ac:dyDescent="0.25">
      <c r="E62" s="2"/>
      <c r="F62" s="2"/>
    </row>
    <row r="63" spans="1:6" x14ac:dyDescent="0.25">
      <c r="E63" s="2"/>
      <c r="F63" s="2"/>
    </row>
    <row r="64" spans="1:6" x14ac:dyDescent="0.25">
      <c r="E64" s="2"/>
      <c r="F64" s="2"/>
    </row>
    <row r="65" spans="5:6" x14ac:dyDescent="0.25">
      <c r="E65" s="2"/>
      <c r="F65" s="2"/>
    </row>
    <row r="66" spans="5:6" x14ac:dyDescent="0.25">
      <c r="E66" s="2"/>
      <c r="F66" s="2"/>
    </row>
    <row r="67" spans="5:6" x14ac:dyDescent="0.25">
      <c r="E67" s="2"/>
      <c r="F67" s="2"/>
    </row>
    <row r="68" spans="5:6" x14ac:dyDescent="0.25">
      <c r="E68" s="2"/>
      <c r="F68" s="2"/>
    </row>
    <row r="69" spans="5:6" x14ac:dyDescent="0.25">
      <c r="E69" s="2"/>
      <c r="F69" s="2"/>
    </row>
    <row r="70" spans="5:6" x14ac:dyDescent="0.25">
      <c r="E70" s="2"/>
      <c r="F70" s="2"/>
    </row>
    <row r="71" spans="5:6" x14ac:dyDescent="0.25">
      <c r="E71" s="2"/>
      <c r="F71" s="2"/>
    </row>
    <row r="72" spans="5:6" x14ac:dyDescent="0.25">
      <c r="E72" s="2"/>
      <c r="F72" s="2"/>
    </row>
    <row r="73" spans="5:6" x14ac:dyDescent="0.25">
      <c r="E73" s="2"/>
      <c r="F73" s="2"/>
    </row>
    <row r="74" spans="5:6" x14ac:dyDescent="0.25">
      <c r="E74" s="2"/>
      <c r="F74" s="2"/>
    </row>
    <row r="75" spans="5:6" x14ac:dyDescent="0.25">
      <c r="E75" s="2"/>
      <c r="F75" s="2"/>
    </row>
    <row r="76" spans="5:6" x14ac:dyDescent="0.25">
      <c r="E76" s="2"/>
      <c r="F76" s="2"/>
    </row>
    <row r="77" spans="5:6" x14ac:dyDescent="0.25">
      <c r="E77" s="2"/>
      <c r="F77" s="2"/>
    </row>
    <row r="78" spans="5:6" x14ac:dyDescent="0.25">
      <c r="E78" s="2"/>
      <c r="F78" s="2"/>
    </row>
    <row r="79" spans="5:6" x14ac:dyDescent="0.25">
      <c r="E79" s="2"/>
      <c r="F79" s="2"/>
    </row>
    <row r="80" spans="5:6" x14ac:dyDescent="0.25">
      <c r="E80" s="2"/>
      <c r="F80" s="2"/>
    </row>
    <row r="81" spans="5:6" x14ac:dyDescent="0.25">
      <c r="E81" s="2"/>
      <c r="F81" s="2"/>
    </row>
    <row r="82" spans="5:6" x14ac:dyDescent="0.25">
      <c r="E82" s="2"/>
      <c r="F82" s="2"/>
    </row>
    <row r="83" spans="5:6" x14ac:dyDescent="0.25">
      <c r="E83" s="2"/>
      <c r="F83" s="2"/>
    </row>
    <row r="84" spans="5:6" x14ac:dyDescent="0.25">
      <c r="E84" s="2"/>
      <c r="F84" s="2"/>
    </row>
    <row r="85" spans="5:6" x14ac:dyDescent="0.25">
      <c r="E85" s="2"/>
      <c r="F85" s="2"/>
    </row>
    <row r="86" spans="5:6" x14ac:dyDescent="0.25">
      <c r="E86" s="2"/>
      <c r="F86" s="2"/>
    </row>
    <row r="87" spans="5:6" x14ac:dyDescent="0.25">
      <c r="E87" s="2"/>
      <c r="F87" s="2"/>
    </row>
    <row r="88" spans="5:6" x14ac:dyDescent="0.25">
      <c r="E88" s="2"/>
      <c r="F88" s="2"/>
    </row>
    <row r="89" spans="5:6" x14ac:dyDescent="0.25">
      <c r="E89" s="2"/>
      <c r="F89" s="2"/>
    </row>
    <row r="90" spans="5:6" x14ac:dyDescent="0.25">
      <c r="E90" s="2"/>
      <c r="F90" s="2"/>
    </row>
    <row r="91" spans="5:6" x14ac:dyDescent="0.25">
      <c r="E91" s="2"/>
      <c r="F91" s="2"/>
    </row>
    <row r="92" spans="5:6" x14ac:dyDescent="0.25">
      <c r="E92" s="2"/>
      <c r="F92" s="2"/>
    </row>
    <row r="93" spans="5:6" x14ac:dyDescent="0.25">
      <c r="E93" s="2"/>
      <c r="F93" s="2"/>
    </row>
    <row r="94" spans="5:6" x14ac:dyDescent="0.25">
      <c r="E94" s="2"/>
      <c r="F94" s="2"/>
    </row>
    <row r="95" spans="5:6" x14ac:dyDescent="0.25">
      <c r="E95" s="2"/>
      <c r="F95" s="2"/>
    </row>
    <row r="96" spans="5:6" x14ac:dyDescent="0.25">
      <c r="E96" s="2"/>
      <c r="F96" s="2"/>
    </row>
    <row r="97" spans="5:6" x14ac:dyDescent="0.25">
      <c r="E97" s="2"/>
      <c r="F97" s="2"/>
    </row>
    <row r="98" spans="5:6" x14ac:dyDescent="0.25">
      <c r="E98" s="2"/>
      <c r="F98" s="2"/>
    </row>
    <row r="99" spans="5:6" x14ac:dyDescent="0.25">
      <c r="E99" s="2"/>
      <c r="F99" s="2"/>
    </row>
    <row r="100" spans="5:6" x14ac:dyDescent="0.25">
      <c r="E100" s="2"/>
      <c r="F100" s="2"/>
    </row>
    <row r="101" spans="5:6" x14ac:dyDescent="0.25">
      <c r="E101" s="2"/>
      <c r="F101" s="2"/>
    </row>
    <row r="102" spans="5:6" x14ac:dyDescent="0.25">
      <c r="E102" s="2"/>
      <c r="F102" s="2"/>
    </row>
    <row r="103" spans="5:6" x14ac:dyDescent="0.25">
      <c r="E103" s="2"/>
      <c r="F103" s="2"/>
    </row>
    <row r="104" spans="5:6" x14ac:dyDescent="0.25">
      <c r="E104" s="2"/>
      <c r="F104" s="2"/>
    </row>
    <row r="105" spans="5:6" x14ac:dyDescent="0.25">
      <c r="E105" s="2"/>
      <c r="F105" s="2"/>
    </row>
    <row r="106" spans="5:6" x14ac:dyDescent="0.25">
      <c r="E106" s="2"/>
      <c r="F106" s="2"/>
    </row>
    <row r="107" spans="5:6" x14ac:dyDescent="0.25">
      <c r="E107" s="2"/>
      <c r="F107" s="2"/>
    </row>
    <row r="108" spans="5:6" x14ac:dyDescent="0.25">
      <c r="E108" s="2"/>
      <c r="F108" s="2"/>
    </row>
    <row r="109" spans="5:6" x14ac:dyDescent="0.25">
      <c r="E109" s="2"/>
      <c r="F109" s="2"/>
    </row>
    <row r="110" spans="5:6" x14ac:dyDescent="0.25">
      <c r="E110" s="2"/>
      <c r="F110" s="2"/>
    </row>
    <row r="111" spans="5:6" x14ac:dyDescent="0.25">
      <c r="E111" s="2"/>
      <c r="F111" s="2"/>
    </row>
    <row r="112" spans="5:6" x14ac:dyDescent="0.25">
      <c r="E112" s="2"/>
      <c r="F112" s="2"/>
    </row>
    <row r="113" spans="5:6" x14ac:dyDescent="0.25">
      <c r="E113" s="2"/>
      <c r="F113" s="2"/>
    </row>
    <row r="114" spans="5:6" x14ac:dyDescent="0.25">
      <c r="E114" s="2"/>
      <c r="F114" s="2"/>
    </row>
    <row r="115" spans="5:6" x14ac:dyDescent="0.25">
      <c r="E115" s="2"/>
      <c r="F115" s="2"/>
    </row>
    <row r="116" spans="5:6" x14ac:dyDescent="0.25">
      <c r="E116" s="2"/>
      <c r="F116" s="2"/>
    </row>
    <row r="117" spans="5:6" x14ac:dyDescent="0.25">
      <c r="E117" s="2"/>
      <c r="F117" s="2"/>
    </row>
    <row r="118" spans="5:6" x14ac:dyDescent="0.25">
      <c r="E118" s="2"/>
      <c r="F118" s="2"/>
    </row>
    <row r="119" spans="5:6" x14ac:dyDescent="0.25">
      <c r="E119" s="2"/>
      <c r="F119" s="2"/>
    </row>
    <row r="120" spans="5:6" x14ac:dyDescent="0.25">
      <c r="E120" s="2"/>
      <c r="F120" s="2"/>
    </row>
    <row r="121" spans="5:6" x14ac:dyDescent="0.25">
      <c r="E121" s="2"/>
      <c r="F121" s="2"/>
    </row>
    <row r="122" spans="5:6" x14ac:dyDescent="0.25">
      <c r="E122" s="2"/>
      <c r="F122" s="2"/>
    </row>
    <row r="123" spans="5:6" x14ac:dyDescent="0.25">
      <c r="E123" s="2"/>
      <c r="F123" s="2"/>
    </row>
    <row r="124" spans="5:6" x14ac:dyDescent="0.25">
      <c r="E124" s="2"/>
      <c r="F124" s="2"/>
    </row>
    <row r="125" spans="5:6" x14ac:dyDescent="0.25">
      <c r="E125" s="2"/>
      <c r="F125" s="2"/>
    </row>
    <row r="126" spans="5:6" x14ac:dyDescent="0.25">
      <c r="E126" s="2"/>
      <c r="F126" s="2"/>
    </row>
    <row r="127" spans="5:6" x14ac:dyDescent="0.25">
      <c r="E127" s="2"/>
      <c r="F127" s="2"/>
    </row>
    <row r="128" spans="5:6" x14ac:dyDescent="0.25">
      <c r="E128" s="2"/>
      <c r="F128" s="2"/>
    </row>
    <row r="129" spans="5:6" x14ac:dyDescent="0.25">
      <c r="E129" s="2"/>
      <c r="F129" s="2"/>
    </row>
    <row r="130" spans="5:6" x14ac:dyDescent="0.25">
      <c r="E130" s="2"/>
      <c r="F130" s="2"/>
    </row>
    <row r="131" spans="5:6" x14ac:dyDescent="0.25">
      <c r="E131" s="2"/>
      <c r="F131" s="2"/>
    </row>
    <row r="132" spans="5:6" x14ac:dyDescent="0.25">
      <c r="E132" s="2"/>
      <c r="F132" s="2"/>
    </row>
    <row r="133" spans="5:6" x14ac:dyDescent="0.25">
      <c r="E133" s="2"/>
      <c r="F133" s="2"/>
    </row>
    <row r="134" spans="5:6" x14ac:dyDescent="0.25">
      <c r="E134" s="2"/>
      <c r="F134" s="2"/>
    </row>
    <row r="135" spans="5:6" x14ac:dyDescent="0.25">
      <c r="E135" s="2"/>
      <c r="F135" s="2"/>
    </row>
    <row r="136" spans="5:6" x14ac:dyDescent="0.25">
      <c r="E136" s="2"/>
      <c r="F136" s="2"/>
    </row>
    <row r="137" spans="5:6" x14ac:dyDescent="0.25">
      <c r="E137" s="2"/>
      <c r="F137" s="2"/>
    </row>
    <row r="138" spans="5:6" x14ac:dyDescent="0.25">
      <c r="E138" s="2"/>
      <c r="F138" s="2"/>
    </row>
    <row r="139" spans="5:6" x14ac:dyDescent="0.25">
      <c r="E139" s="2"/>
      <c r="F139" s="2"/>
    </row>
    <row r="140" spans="5:6" x14ac:dyDescent="0.25">
      <c r="E140" s="2"/>
      <c r="F140" s="2"/>
    </row>
    <row r="141" spans="5:6" x14ac:dyDescent="0.25">
      <c r="E141" s="2"/>
      <c r="F141" s="2"/>
    </row>
    <row r="142" spans="5:6" x14ac:dyDescent="0.25">
      <c r="E142" s="2"/>
      <c r="F142" s="2"/>
    </row>
    <row r="143" spans="5:6" x14ac:dyDescent="0.25">
      <c r="E143" s="2"/>
      <c r="F143" s="2"/>
    </row>
    <row r="144" spans="5:6" x14ac:dyDescent="0.25">
      <c r="E144" s="2"/>
      <c r="F144" s="2"/>
    </row>
    <row r="145" spans="5:6" x14ac:dyDescent="0.25">
      <c r="E145" s="2"/>
      <c r="F145" s="2"/>
    </row>
    <row r="146" spans="5:6" x14ac:dyDescent="0.25">
      <c r="E146" s="2"/>
      <c r="F146" s="2"/>
    </row>
    <row r="147" spans="5:6" x14ac:dyDescent="0.25">
      <c r="E147" s="2"/>
      <c r="F147" s="2"/>
    </row>
    <row r="148" spans="5:6" x14ac:dyDescent="0.25">
      <c r="E148" s="2"/>
      <c r="F148" s="2"/>
    </row>
    <row r="149" spans="5:6" x14ac:dyDescent="0.25">
      <c r="E149" s="2"/>
      <c r="F149" s="2"/>
    </row>
    <row r="150" spans="5:6" x14ac:dyDescent="0.25">
      <c r="E150" s="2"/>
      <c r="F150" s="2"/>
    </row>
    <row r="151" spans="5:6" x14ac:dyDescent="0.25">
      <c r="E151" s="2"/>
      <c r="F151" s="2"/>
    </row>
    <row r="152" spans="5:6" x14ac:dyDescent="0.25">
      <c r="E152" s="2"/>
      <c r="F152" s="2"/>
    </row>
    <row r="153" spans="5:6" x14ac:dyDescent="0.25">
      <c r="E153" s="2"/>
      <c r="F153" s="2"/>
    </row>
    <row r="154" spans="5:6" x14ac:dyDescent="0.25">
      <c r="E154" s="2"/>
      <c r="F154" s="2"/>
    </row>
    <row r="155" spans="5:6" x14ac:dyDescent="0.25">
      <c r="E155" s="2"/>
      <c r="F155" s="2"/>
    </row>
    <row r="156" spans="5:6" x14ac:dyDescent="0.25">
      <c r="E156" s="2"/>
      <c r="F156" s="2"/>
    </row>
    <row r="157" spans="5:6" x14ac:dyDescent="0.25">
      <c r="E157" s="2"/>
      <c r="F157" s="2"/>
    </row>
    <row r="158" spans="5:6" x14ac:dyDescent="0.25">
      <c r="E158" s="2"/>
      <c r="F158" s="2"/>
    </row>
    <row r="159" spans="5:6" x14ac:dyDescent="0.25">
      <c r="E159" s="2"/>
      <c r="F159" s="2"/>
    </row>
    <row r="160" spans="5:6" x14ac:dyDescent="0.25">
      <c r="E160" s="2"/>
      <c r="F160" s="2"/>
    </row>
    <row r="161" spans="5:6" x14ac:dyDescent="0.25">
      <c r="E161" s="2"/>
      <c r="F161" s="2"/>
    </row>
    <row r="162" spans="5:6" x14ac:dyDescent="0.25">
      <c r="E162" s="2"/>
      <c r="F162" s="2"/>
    </row>
    <row r="163" spans="5:6" x14ac:dyDescent="0.25">
      <c r="E163" s="2"/>
      <c r="F163" s="2"/>
    </row>
    <row r="164" spans="5:6" x14ac:dyDescent="0.25">
      <c r="E164" s="2"/>
      <c r="F164" s="2"/>
    </row>
    <row r="165" spans="5:6" x14ac:dyDescent="0.25">
      <c r="E165" s="2"/>
      <c r="F165" s="2"/>
    </row>
    <row r="166" spans="5:6" x14ac:dyDescent="0.25">
      <c r="E166" s="2"/>
      <c r="F166" s="2"/>
    </row>
    <row r="167" spans="5:6" x14ac:dyDescent="0.25">
      <c r="E167" s="2"/>
      <c r="F167" s="2"/>
    </row>
    <row r="168" spans="5:6" x14ac:dyDescent="0.25">
      <c r="E168" s="2"/>
      <c r="F168" s="2"/>
    </row>
    <row r="169" spans="5:6" x14ac:dyDescent="0.25">
      <c r="E169" s="2"/>
      <c r="F169" s="2"/>
    </row>
    <row r="170" spans="5:6" x14ac:dyDescent="0.25">
      <c r="E170" s="2"/>
      <c r="F170" s="2"/>
    </row>
    <row r="171" spans="5:6" x14ac:dyDescent="0.25">
      <c r="E171" s="2"/>
      <c r="F171" s="2"/>
    </row>
    <row r="172" spans="5:6" x14ac:dyDescent="0.25">
      <c r="E172" s="2"/>
      <c r="F172" s="2"/>
    </row>
    <row r="173" spans="5:6" x14ac:dyDescent="0.25">
      <c r="E173" s="2"/>
      <c r="F173" s="2"/>
    </row>
    <row r="174" spans="5:6" x14ac:dyDescent="0.25">
      <c r="E174" s="2"/>
      <c r="F174" s="2"/>
    </row>
    <row r="175" spans="5:6" x14ac:dyDescent="0.25">
      <c r="E175" s="2"/>
      <c r="F175" s="2"/>
    </row>
    <row r="176" spans="5:6" x14ac:dyDescent="0.25">
      <c r="E176" s="2"/>
      <c r="F176" s="2"/>
    </row>
    <row r="177" spans="5:6" x14ac:dyDescent="0.25">
      <c r="E177" s="2"/>
      <c r="F177" s="2"/>
    </row>
    <row r="178" spans="5:6" x14ac:dyDescent="0.25">
      <c r="E178" s="2"/>
      <c r="F178" s="2"/>
    </row>
    <row r="179" spans="5:6" x14ac:dyDescent="0.25">
      <c r="E179" s="2"/>
      <c r="F179" s="2"/>
    </row>
    <row r="180" spans="5:6" x14ac:dyDescent="0.25">
      <c r="E180" s="2"/>
      <c r="F180" s="2"/>
    </row>
    <row r="181" spans="5:6" x14ac:dyDescent="0.25">
      <c r="E181" s="2"/>
      <c r="F181" s="2"/>
    </row>
    <row r="182" spans="5:6" x14ac:dyDescent="0.25">
      <c r="E182" s="2"/>
      <c r="F182" s="2"/>
    </row>
    <row r="183" spans="5:6" x14ac:dyDescent="0.25">
      <c r="E183" s="2"/>
      <c r="F183" s="2"/>
    </row>
    <row r="184" spans="5:6" x14ac:dyDescent="0.25">
      <c r="E184" s="2"/>
      <c r="F184" s="2"/>
    </row>
    <row r="185" spans="5:6" x14ac:dyDescent="0.25">
      <c r="E185" s="2"/>
      <c r="F185" s="2"/>
    </row>
    <row r="186" spans="5:6" x14ac:dyDescent="0.25">
      <c r="E186" s="2"/>
      <c r="F186" s="2"/>
    </row>
    <row r="187" spans="5:6" x14ac:dyDescent="0.25">
      <c r="E187" s="2"/>
      <c r="F187" s="2"/>
    </row>
    <row r="188" spans="5:6" x14ac:dyDescent="0.25">
      <c r="E188" s="2"/>
      <c r="F188" s="2"/>
    </row>
    <row r="189" spans="5:6" x14ac:dyDescent="0.25">
      <c r="E189" s="2"/>
      <c r="F189" s="2"/>
    </row>
    <row r="190" spans="5:6" x14ac:dyDescent="0.25">
      <c r="E190" s="2"/>
      <c r="F190" s="2"/>
    </row>
    <row r="191" spans="5:6" x14ac:dyDescent="0.25">
      <c r="E191" s="2"/>
      <c r="F191" s="2"/>
    </row>
    <row r="192" spans="5:6" x14ac:dyDescent="0.25">
      <c r="E192" s="2"/>
      <c r="F192" s="2"/>
    </row>
    <row r="193" spans="5:6" x14ac:dyDescent="0.25">
      <c r="E193" s="2"/>
      <c r="F193" s="2"/>
    </row>
    <row r="194" spans="5:6" x14ac:dyDescent="0.25">
      <c r="E194" s="2"/>
      <c r="F194" s="2"/>
    </row>
    <row r="195" spans="5:6" x14ac:dyDescent="0.25">
      <c r="E195" s="2"/>
      <c r="F195" s="2"/>
    </row>
    <row r="196" spans="5:6" x14ac:dyDescent="0.25">
      <c r="E196" s="2"/>
      <c r="F196" s="2"/>
    </row>
    <row r="197" spans="5:6" x14ac:dyDescent="0.25">
      <c r="E197" s="2"/>
      <c r="F197" s="2"/>
    </row>
    <row r="198" spans="5:6" x14ac:dyDescent="0.25">
      <c r="E198" s="2"/>
      <c r="F198" s="2"/>
    </row>
    <row r="199" spans="5:6" x14ac:dyDescent="0.25">
      <c r="E199" s="2"/>
      <c r="F199" s="2"/>
    </row>
    <row r="200" spans="5:6" x14ac:dyDescent="0.25">
      <c r="E200" s="2"/>
      <c r="F200" s="2"/>
    </row>
    <row r="201" spans="5:6" x14ac:dyDescent="0.25">
      <c r="E201" s="2"/>
      <c r="F201" s="2"/>
    </row>
    <row r="202" spans="5:6" x14ac:dyDescent="0.25">
      <c r="E202" s="2"/>
      <c r="F202" s="2"/>
    </row>
    <row r="203" spans="5:6" x14ac:dyDescent="0.25">
      <c r="E203" s="2"/>
      <c r="F203" s="2"/>
    </row>
    <row r="204" spans="5:6" x14ac:dyDescent="0.25">
      <c r="E204" s="2"/>
      <c r="F204" s="2"/>
    </row>
    <row r="205" spans="5:6" x14ac:dyDescent="0.25">
      <c r="E205" s="2"/>
      <c r="F205" s="2"/>
    </row>
    <row r="206" spans="5:6" x14ac:dyDescent="0.25">
      <c r="E206" s="2"/>
      <c r="F206" s="2"/>
    </row>
    <row r="207" spans="5:6" x14ac:dyDescent="0.25">
      <c r="E207" s="2"/>
      <c r="F207" s="2"/>
    </row>
    <row r="208" spans="5:6" x14ac:dyDescent="0.25">
      <c r="E208" s="2"/>
      <c r="F208" s="2"/>
    </row>
    <row r="209" spans="5:6" x14ac:dyDescent="0.25">
      <c r="E209" s="2"/>
      <c r="F209" s="2"/>
    </row>
    <row r="210" spans="5:6" x14ac:dyDescent="0.25">
      <c r="E210" s="2"/>
      <c r="F210" s="2"/>
    </row>
    <row r="211" spans="5:6" x14ac:dyDescent="0.25">
      <c r="E211" s="2"/>
      <c r="F211" s="2"/>
    </row>
    <row r="212" spans="5:6" x14ac:dyDescent="0.25">
      <c r="E212" s="2"/>
      <c r="F212" s="2"/>
    </row>
    <row r="213" spans="5:6" x14ac:dyDescent="0.25">
      <c r="E213" s="2"/>
      <c r="F213" s="2"/>
    </row>
    <row r="214" spans="5:6" x14ac:dyDescent="0.25">
      <c r="E214" s="2"/>
      <c r="F214" s="2"/>
    </row>
    <row r="215" spans="5:6" x14ac:dyDescent="0.25">
      <c r="E215" s="2"/>
      <c r="F215" s="2"/>
    </row>
    <row r="216" spans="5:6" x14ac:dyDescent="0.25">
      <c r="E216" s="2"/>
      <c r="F216" s="2"/>
    </row>
    <row r="217" spans="5:6" x14ac:dyDescent="0.25">
      <c r="E217" s="2"/>
      <c r="F217" s="2"/>
    </row>
    <row r="218" spans="5:6" x14ac:dyDescent="0.25">
      <c r="E218" s="2"/>
      <c r="F218" s="2"/>
    </row>
    <row r="219" spans="5:6" x14ac:dyDescent="0.25">
      <c r="E219" s="2"/>
      <c r="F219" s="2"/>
    </row>
    <row r="220" spans="5:6" x14ac:dyDescent="0.25">
      <c r="E220" s="2"/>
      <c r="F220" s="2"/>
    </row>
    <row r="221" spans="5:6" x14ac:dyDescent="0.25">
      <c r="E221" s="2"/>
      <c r="F221" s="2"/>
    </row>
    <row r="222" spans="5:6" x14ac:dyDescent="0.25">
      <c r="E222" s="2"/>
      <c r="F222" s="2"/>
    </row>
    <row r="223" spans="5:6" x14ac:dyDescent="0.25">
      <c r="E223" s="2"/>
      <c r="F223" s="2"/>
    </row>
    <row r="224" spans="5:6" x14ac:dyDescent="0.25">
      <c r="E224" s="2"/>
      <c r="F224" s="2"/>
    </row>
    <row r="225" spans="5:6" x14ac:dyDescent="0.25">
      <c r="E225" s="2"/>
      <c r="F225" s="2"/>
    </row>
    <row r="226" spans="5:6" x14ac:dyDescent="0.25">
      <c r="E226" s="2"/>
      <c r="F226" s="2"/>
    </row>
    <row r="227" spans="5:6" x14ac:dyDescent="0.25">
      <c r="E227" s="2"/>
      <c r="F227" s="2"/>
    </row>
    <row r="228" spans="5:6" x14ac:dyDescent="0.25">
      <c r="E228" s="2"/>
      <c r="F228" s="2"/>
    </row>
    <row r="229" spans="5:6" x14ac:dyDescent="0.25">
      <c r="E229" s="2"/>
      <c r="F229" s="2"/>
    </row>
    <row r="230" spans="5:6" x14ac:dyDescent="0.25">
      <c r="E230" s="2"/>
      <c r="F230" s="2"/>
    </row>
    <row r="231" spans="5:6" x14ac:dyDescent="0.25">
      <c r="E231" s="2"/>
      <c r="F231" s="2"/>
    </row>
    <row r="232" spans="5:6" x14ac:dyDescent="0.25">
      <c r="E232" s="2"/>
      <c r="F232" s="2"/>
    </row>
    <row r="233" spans="5:6" x14ac:dyDescent="0.25">
      <c r="E233" s="2"/>
      <c r="F233" s="2"/>
    </row>
    <row r="234" spans="5:6" x14ac:dyDescent="0.25">
      <c r="E234" s="2"/>
      <c r="F234" s="2"/>
    </row>
    <row r="235" spans="5:6" x14ac:dyDescent="0.25">
      <c r="E235" s="2"/>
      <c r="F235" s="2"/>
    </row>
    <row r="236" spans="5:6" x14ac:dyDescent="0.25">
      <c r="E236" s="2"/>
      <c r="F236" s="2"/>
    </row>
    <row r="237" spans="5:6" x14ac:dyDescent="0.25">
      <c r="E237" s="2"/>
      <c r="F237" s="2"/>
    </row>
    <row r="238" spans="5:6" x14ac:dyDescent="0.25">
      <c r="E238" s="2"/>
      <c r="F238" s="2"/>
    </row>
    <row r="239" spans="5:6" x14ac:dyDescent="0.25">
      <c r="E239" s="2"/>
      <c r="F239" s="2"/>
    </row>
    <row r="240" spans="5:6" x14ac:dyDescent="0.25">
      <c r="E240" s="2"/>
      <c r="F240" s="2"/>
    </row>
    <row r="241" spans="5:6" x14ac:dyDescent="0.25">
      <c r="E241" s="2"/>
      <c r="F241" s="2"/>
    </row>
    <row r="242" spans="5:6" x14ac:dyDescent="0.25">
      <c r="E242" s="2"/>
      <c r="F242" s="2"/>
    </row>
    <row r="243" spans="5:6" x14ac:dyDescent="0.25">
      <c r="E243" s="2"/>
      <c r="F243" s="2"/>
    </row>
    <row r="244" spans="5:6" x14ac:dyDescent="0.25">
      <c r="E244" s="2"/>
      <c r="F244" s="2"/>
    </row>
    <row r="245" spans="5:6" x14ac:dyDescent="0.25">
      <c r="E245" s="2"/>
      <c r="F245" s="2"/>
    </row>
    <row r="246" spans="5:6" x14ac:dyDescent="0.25">
      <c r="E246" s="2"/>
      <c r="F246" s="2"/>
    </row>
    <row r="247" spans="5:6" x14ac:dyDescent="0.25">
      <c r="E247" s="2"/>
      <c r="F247" s="2"/>
    </row>
    <row r="248" spans="5:6" x14ac:dyDescent="0.25">
      <c r="E248" s="2"/>
      <c r="F248" s="2"/>
    </row>
    <row r="249" spans="5:6" x14ac:dyDescent="0.25">
      <c r="E249" s="2"/>
      <c r="F249" s="2"/>
    </row>
    <row r="250" spans="5:6" x14ac:dyDescent="0.25">
      <c r="E250" s="2"/>
      <c r="F250" s="2"/>
    </row>
    <row r="251" spans="5:6" x14ac:dyDescent="0.25">
      <c r="E251" s="2"/>
      <c r="F251" s="2"/>
    </row>
    <row r="252" spans="5:6" x14ac:dyDescent="0.25">
      <c r="E252" s="2"/>
      <c r="F252" s="2"/>
    </row>
    <row r="253" spans="5:6" x14ac:dyDescent="0.25">
      <c r="E253" s="2"/>
      <c r="F253" s="2"/>
    </row>
    <row r="254" spans="5:6" x14ac:dyDescent="0.25">
      <c r="E254" s="2"/>
      <c r="F254" s="2"/>
    </row>
    <row r="255" spans="5:6" x14ac:dyDescent="0.25">
      <c r="E255" s="2"/>
      <c r="F255" s="2"/>
    </row>
    <row r="256" spans="5:6" x14ac:dyDescent="0.25">
      <c r="E256" s="2"/>
      <c r="F256" s="2"/>
    </row>
    <row r="257" spans="5:6" x14ac:dyDescent="0.25">
      <c r="E257" s="2"/>
      <c r="F257" s="2"/>
    </row>
    <row r="258" spans="5:6" x14ac:dyDescent="0.25">
      <c r="E258" s="2"/>
      <c r="F258" s="2"/>
    </row>
    <row r="259" spans="5:6" x14ac:dyDescent="0.25">
      <c r="E259" s="2"/>
      <c r="F259" s="2"/>
    </row>
    <row r="260" spans="5:6" x14ac:dyDescent="0.25">
      <c r="E260" s="2"/>
      <c r="F260" s="2"/>
    </row>
    <row r="261" spans="5:6" x14ac:dyDescent="0.25">
      <c r="E261" s="2"/>
      <c r="F261" s="2"/>
    </row>
    <row r="262" spans="5:6" x14ac:dyDescent="0.25">
      <c r="E262" s="2"/>
      <c r="F262" s="2"/>
    </row>
    <row r="263" spans="5:6" x14ac:dyDescent="0.25">
      <c r="E263" s="2"/>
      <c r="F263" s="2"/>
    </row>
    <row r="264" spans="5:6" x14ac:dyDescent="0.25">
      <c r="E264" s="2"/>
      <c r="F264" s="2"/>
    </row>
    <row r="265" spans="5:6" x14ac:dyDescent="0.25">
      <c r="E265" s="2"/>
      <c r="F265" s="2"/>
    </row>
    <row r="266" spans="5:6" x14ac:dyDescent="0.25">
      <c r="E266" s="2"/>
      <c r="F266" s="2"/>
    </row>
    <row r="267" spans="5:6" x14ac:dyDescent="0.25">
      <c r="E267" s="2"/>
      <c r="F267" s="2"/>
    </row>
    <row r="268" spans="5:6" x14ac:dyDescent="0.25">
      <c r="E268" s="2"/>
      <c r="F268" s="2"/>
    </row>
    <row r="269" spans="5:6" x14ac:dyDescent="0.25">
      <c r="E269" s="2"/>
      <c r="F269" s="2"/>
    </row>
    <row r="270" spans="5:6" x14ac:dyDescent="0.25">
      <c r="E270" s="2"/>
      <c r="F270" s="2"/>
    </row>
    <row r="271" spans="5:6" x14ac:dyDescent="0.25">
      <c r="E271" s="2"/>
      <c r="F271" s="2"/>
    </row>
    <row r="272" spans="5:6" x14ac:dyDescent="0.25">
      <c r="E272" s="2"/>
      <c r="F272" s="2"/>
    </row>
    <row r="273" spans="5:6" x14ac:dyDescent="0.25">
      <c r="E273" s="2"/>
      <c r="F273" s="2"/>
    </row>
    <row r="274" spans="5:6" x14ac:dyDescent="0.25">
      <c r="E274" s="2"/>
      <c r="F274" s="2"/>
    </row>
    <row r="275" spans="5:6" x14ac:dyDescent="0.25">
      <c r="E275" s="2"/>
      <c r="F275" s="2"/>
    </row>
    <row r="276" spans="5:6" x14ac:dyDescent="0.25">
      <c r="E276" s="2"/>
      <c r="F276" s="2"/>
    </row>
    <row r="277" spans="5:6" x14ac:dyDescent="0.25">
      <c r="E277" s="2"/>
      <c r="F277" s="2"/>
    </row>
    <row r="278" spans="5:6" x14ac:dyDescent="0.25">
      <c r="E278" s="2"/>
      <c r="F278" s="2"/>
    </row>
    <row r="279" spans="5:6" x14ac:dyDescent="0.25">
      <c r="E279" s="2"/>
      <c r="F279" s="2"/>
    </row>
    <row r="280" spans="5:6" x14ac:dyDescent="0.25">
      <c r="E280" s="2"/>
      <c r="F280" s="2"/>
    </row>
    <row r="281" spans="5:6" x14ac:dyDescent="0.25">
      <c r="E281" s="2"/>
      <c r="F281" s="2"/>
    </row>
    <row r="282" spans="5:6" x14ac:dyDescent="0.25">
      <c r="E282" s="2"/>
      <c r="F282" s="2"/>
    </row>
    <row r="283" spans="5:6" x14ac:dyDescent="0.25">
      <c r="E283" s="2"/>
      <c r="F283" s="2"/>
    </row>
    <row r="284" spans="5:6" x14ac:dyDescent="0.25">
      <c r="E284" s="2"/>
      <c r="F284" s="2"/>
    </row>
    <row r="285" spans="5:6" x14ac:dyDescent="0.25">
      <c r="E285" s="2"/>
      <c r="F285" s="2"/>
    </row>
    <row r="286" spans="5:6" x14ac:dyDescent="0.25">
      <c r="E286" s="2"/>
      <c r="F286" s="2"/>
    </row>
    <row r="287" spans="5:6" x14ac:dyDescent="0.25">
      <c r="E287" s="2"/>
      <c r="F287" s="2"/>
    </row>
    <row r="288" spans="5:6" x14ac:dyDescent="0.25">
      <c r="E288" s="2"/>
      <c r="F288" s="2"/>
    </row>
    <row r="289" spans="5:6" x14ac:dyDescent="0.25">
      <c r="E289" s="2"/>
      <c r="F289" s="2"/>
    </row>
    <row r="290" spans="5:6" x14ac:dyDescent="0.25">
      <c r="E290" s="2"/>
      <c r="F290" s="2"/>
    </row>
    <row r="291" spans="5:6" x14ac:dyDescent="0.25">
      <c r="E291" s="2"/>
      <c r="F291" s="2"/>
    </row>
    <row r="292" spans="5:6" x14ac:dyDescent="0.25">
      <c r="E292" s="2"/>
      <c r="F292" s="2"/>
    </row>
    <row r="293" spans="5:6" x14ac:dyDescent="0.25">
      <c r="E293" s="2"/>
      <c r="F293" s="2"/>
    </row>
    <row r="294" spans="5:6" x14ac:dyDescent="0.25">
      <c r="E294" s="2"/>
      <c r="F294" s="2"/>
    </row>
    <row r="295" spans="5:6" x14ac:dyDescent="0.25">
      <c r="E295" s="2"/>
      <c r="F295" s="2"/>
    </row>
    <row r="296" spans="5:6" x14ac:dyDescent="0.25">
      <c r="E296" s="2"/>
      <c r="F296" s="2"/>
    </row>
    <row r="297" spans="5:6" x14ac:dyDescent="0.25">
      <c r="E297" s="2"/>
      <c r="F297" s="2"/>
    </row>
    <row r="298" spans="5:6" x14ac:dyDescent="0.25">
      <c r="E298" s="2"/>
      <c r="F298" s="2"/>
    </row>
    <row r="299" spans="5:6" x14ac:dyDescent="0.25">
      <c r="E299" s="2"/>
      <c r="F299" s="2"/>
    </row>
    <row r="300" spans="5:6" x14ac:dyDescent="0.25">
      <c r="E300" s="2"/>
      <c r="F300" s="2"/>
    </row>
    <row r="301" spans="5:6" x14ac:dyDescent="0.25">
      <c r="E301" s="2"/>
      <c r="F301" s="2"/>
    </row>
    <row r="302" spans="5:6" x14ac:dyDescent="0.25">
      <c r="E302" s="2"/>
      <c r="F302" s="2"/>
    </row>
    <row r="303" spans="5:6" x14ac:dyDescent="0.25">
      <c r="E303" s="2"/>
      <c r="F303" s="2"/>
    </row>
    <row r="304" spans="5:6" x14ac:dyDescent="0.25">
      <c r="E304" s="2"/>
      <c r="F304" s="2"/>
    </row>
    <row r="305" spans="5:6" x14ac:dyDescent="0.25">
      <c r="E305" s="2"/>
      <c r="F305" s="2"/>
    </row>
    <row r="306" spans="5:6" x14ac:dyDescent="0.25">
      <c r="E306" s="2"/>
      <c r="F306" s="2"/>
    </row>
    <row r="307" spans="5:6" x14ac:dyDescent="0.25">
      <c r="E307" s="2"/>
      <c r="F307" s="2"/>
    </row>
    <row r="308" spans="5:6" x14ac:dyDescent="0.25">
      <c r="E308" s="2"/>
      <c r="F308" s="2"/>
    </row>
    <row r="309" spans="5:6" x14ac:dyDescent="0.25">
      <c r="E309" s="2"/>
      <c r="F309" s="2"/>
    </row>
    <row r="310" spans="5:6" x14ac:dyDescent="0.25">
      <c r="E310" s="2"/>
      <c r="F310" s="2"/>
    </row>
    <row r="311" spans="5:6" x14ac:dyDescent="0.25">
      <c r="E311" s="2"/>
      <c r="F311" s="2"/>
    </row>
    <row r="312" spans="5:6" x14ac:dyDescent="0.25">
      <c r="E312" s="2"/>
      <c r="F312" s="2"/>
    </row>
    <row r="313" spans="5:6" x14ac:dyDescent="0.25">
      <c r="E313" s="2"/>
      <c r="F313" s="2"/>
    </row>
    <row r="314" spans="5:6" x14ac:dyDescent="0.25">
      <c r="E314" s="2"/>
      <c r="F314" s="2"/>
    </row>
    <row r="315" spans="5:6" x14ac:dyDescent="0.25">
      <c r="E315" s="2"/>
      <c r="F315" s="2"/>
    </row>
    <row r="316" spans="5:6" x14ac:dyDescent="0.25">
      <c r="E316" s="2"/>
      <c r="F316" s="2"/>
    </row>
    <row r="317" spans="5:6" x14ac:dyDescent="0.25">
      <c r="E317" s="2"/>
      <c r="F317" s="2"/>
    </row>
    <row r="318" spans="5:6" x14ac:dyDescent="0.25">
      <c r="E318" s="2"/>
      <c r="F318" s="2"/>
    </row>
    <row r="319" spans="5:6" x14ac:dyDescent="0.25">
      <c r="E319" s="2"/>
      <c r="F319" s="2"/>
    </row>
    <row r="320" spans="5:6" x14ac:dyDescent="0.25">
      <c r="E320" s="2"/>
      <c r="F320" s="2"/>
    </row>
    <row r="321" spans="5:6" x14ac:dyDescent="0.25">
      <c r="E321" s="2"/>
      <c r="F321" s="2"/>
    </row>
    <row r="322" spans="5:6" x14ac:dyDescent="0.25">
      <c r="E322" s="2"/>
      <c r="F322" s="2"/>
    </row>
    <row r="323" spans="5:6" x14ac:dyDescent="0.25">
      <c r="E323" s="2"/>
      <c r="F323" s="2"/>
    </row>
    <row r="324" spans="5:6" x14ac:dyDescent="0.25">
      <c r="E324" s="2"/>
      <c r="F324" s="2"/>
    </row>
    <row r="325" spans="5:6" x14ac:dyDescent="0.25">
      <c r="E325" s="2"/>
      <c r="F325" s="2"/>
    </row>
    <row r="326" spans="5:6" x14ac:dyDescent="0.25">
      <c r="E326" s="2"/>
      <c r="F326" s="2"/>
    </row>
    <row r="327" spans="5:6" x14ac:dyDescent="0.25">
      <c r="E327" s="2"/>
      <c r="F327" s="2"/>
    </row>
    <row r="328" spans="5:6" x14ac:dyDescent="0.25">
      <c r="E328" s="2"/>
      <c r="F328" s="2"/>
    </row>
    <row r="329" spans="5:6" x14ac:dyDescent="0.25">
      <c r="E329" s="2"/>
      <c r="F329" s="2"/>
    </row>
    <row r="330" spans="5:6" x14ac:dyDescent="0.25">
      <c r="E330" s="2"/>
      <c r="F330" s="2"/>
    </row>
    <row r="331" spans="5:6" x14ac:dyDescent="0.25">
      <c r="E331" s="2"/>
      <c r="F331" s="2"/>
    </row>
    <row r="332" spans="5:6" x14ac:dyDescent="0.25">
      <c r="E332" s="2"/>
      <c r="F332" s="2"/>
    </row>
    <row r="333" spans="5:6" x14ac:dyDescent="0.25">
      <c r="E333" s="2"/>
      <c r="F333" s="2"/>
    </row>
    <row r="334" spans="5:6" x14ac:dyDescent="0.25">
      <c r="E334" s="2"/>
      <c r="F334" s="2"/>
    </row>
    <row r="335" spans="5:6" x14ac:dyDescent="0.25">
      <c r="E335" s="2"/>
      <c r="F335" s="2"/>
    </row>
    <row r="336" spans="5:6" x14ac:dyDescent="0.25">
      <c r="E336" s="2"/>
      <c r="F336" s="2"/>
    </row>
    <row r="337" spans="5:6" x14ac:dyDescent="0.25">
      <c r="E337" s="2"/>
      <c r="F337" s="2"/>
    </row>
    <row r="338" spans="5:6" x14ac:dyDescent="0.25">
      <c r="E338" s="2"/>
      <c r="F338" s="2"/>
    </row>
    <row r="339" spans="5:6" x14ac:dyDescent="0.25">
      <c r="E339" s="2"/>
      <c r="F339" s="2"/>
    </row>
    <row r="340" spans="5:6" x14ac:dyDescent="0.25">
      <c r="E340" s="2"/>
      <c r="F340" s="2"/>
    </row>
    <row r="341" spans="5:6" x14ac:dyDescent="0.25">
      <c r="E341" s="2"/>
      <c r="F341" s="2"/>
    </row>
    <row r="342" spans="5:6" x14ac:dyDescent="0.25">
      <c r="E342" s="2"/>
      <c r="F342" s="2"/>
    </row>
    <row r="343" spans="5:6" x14ac:dyDescent="0.25">
      <c r="E343" s="2"/>
      <c r="F343" s="2"/>
    </row>
    <row r="344" spans="5:6" x14ac:dyDescent="0.25">
      <c r="E344" s="2"/>
      <c r="F344" s="2"/>
    </row>
    <row r="345" spans="5:6" x14ac:dyDescent="0.25">
      <c r="E345" s="2"/>
      <c r="F345" s="2"/>
    </row>
    <row r="346" spans="5:6" x14ac:dyDescent="0.25">
      <c r="E346" s="2"/>
      <c r="F346" s="2"/>
    </row>
    <row r="347" spans="5:6" x14ac:dyDescent="0.25">
      <c r="E347" s="2"/>
      <c r="F347" s="2"/>
    </row>
    <row r="348" spans="5:6" x14ac:dyDescent="0.25">
      <c r="E348" s="2"/>
      <c r="F348" s="2"/>
    </row>
    <row r="349" spans="5:6" x14ac:dyDescent="0.25">
      <c r="E349" s="2"/>
      <c r="F349" s="2"/>
    </row>
    <row r="350" spans="5:6" x14ac:dyDescent="0.25">
      <c r="E350" s="2"/>
      <c r="F350" s="2"/>
    </row>
    <row r="351" spans="5:6" x14ac:dyDescent="0.25">
      <c r="E351" s="2"/>
      <c r="F351" s="2"/>
    </row>
    <row r="352" spans="5:6" x14ac:dyDescent="0.25">
      <c r="E352" s="2"/>
      <c r="F352" s="2"/>
    </row>
    <row r="353" spans="5:6" x14ac:dyDescent="0.25">
      <c r="E353" s="2"/>
      <c r="F353" s="2"/>
    </row>
    <row r="354" spans="5:6" x14ac:dyDescent="0.25">
      <c r="E354" s="2"/>
      <c r="F354" s="2"/>
    </row>
    <row r="355" spans="5:6" x14ac:dyDescent="0.25">
      <c r="E355" s="2"/>
      <c r="F355" s="2"/>
    </row>
    <row r="356" spans="5:6" x14ac:dyDescent="0.25">
      <c r="E356" s="2"/>
      <c r="F356" s="2"/>
    </row>
    <row r="357" spans="5:6" x14ac:dyDescent="0.25">
      <c r="E357" s="2"/>
      <c r="F357" s="2"/>
    </row>
    <row r="358" spans="5:6" x14ac:dyDescent="0.25">
      <c r="E358" s="2"/>
      <c r="F358" s="2"/>
    </row>
    <row r="359" spans="5:6" x14ac:dyDescent="0.25">
      <c r="E359" s="2"/>
      <c r="F359" s="2"/>
    </row>
    <row r="360" spans="5:6" x14ac:dyDescent="0.25">
      <c r="E360" s="2"/>
      <c r="F360" s="2"/>
    </row>
    <row r="361" spans="5:6" x14ac:dyDescent="0.25">
      <c r="E361" s="2"/>
      <c r="F361" s="2"/>
    </row>
    <row r="362" spans="5:6" x14ac:dyDescent="0.25">
      <c r="E362" s="2"/>
      <c r="F362" s="2"/>
    </row>
    <row r="363" spans="5:6" x14ac:dyDescent="0.25">
      <c r="E363" s="2"/>
      <c r="F363" s="2"/>
    </row>
    <row r="364" spans="5:6" x14ac:dyDescent="0.25">
      <c r="E364" s="2"/>
      <c r="F364" s="2"/>
    </row>
    <row r="365" spans="5:6" x14ac:dyDescent="0.25">
      <c r="E365" s="2"/>
      <c r="F365" s="2"/>
    </row>
    <row r="366" spans="5:6" x14ac:dyDescent="0.25">
      <c r="E366" s="2"/>
      <c r="F366" s="2"/>
    </row>
    <row r="367" spans="5:6" x14ac:dyDescent="0.25">
      <c r="E367" s="2"/>
      <c r="F367" s="2"/>
    </row>
    <row r="368" spans="5:6" x14ac:dyDescent="0.25">
      <c r="E368" s="2"/>
      <c r="F368" s="2"/>
    </row>
    <row r="369" spans="5:6" x14ac:dyDescent="0.25">
      <c r="E369" s="2"/>
      <c r="F369" s="2"/>
    </row>
    <row r="370" spans="5:6" x14ac:dyDescent="0.25">
      <c r="E370" s="2"/>
      <c r="F370" s="2"/>
    </row>
    <row r="371" spans="5:6" x14ac:dyDescent="0.25">
      <c r="E371" s="2"/>
      <c r="F371" s="2"/>
    </row>
    <row r="372" spans="5:6" x14ac:dyDescent="0.25">
      <c r="E372" s="2"/>
      <c r="F372" s="2"/>
    </row>
    <row r="373" spans="5:6" x14ac:dyDescent="0.25">
      <c r="E373" s="2"/>
      <c r="F373" s="2"/>
    </row>
    <row r="374" spans="5:6" x14ac:dyDescent="0.25">
      <c r="E374" s="2"/>
      <c r="F374" s="2"/>
    </row>
    <row r="375" spans="5:6" x14ac:dyDescent="0.25">
      <c r="E375" s="2"/>
      <c r="F375" s="2"/>
    </row>
    <row r="376" spans="5:6" x14ac:dyDescent="0.25">
      <c r="E376" s="2"/>
      <c r="F376" s="2"/>
    </row>
    <row r="377" spans="5:6" x14ac:dyDescent="0.25">
      <c r="E377" s="2"/>
      <c r="F377" s="2"/>
    </row>
    <row r="378" spans="5:6" x14ac:dyDescent="0.25">
      <c r="E378" s="2"/>
      <c r="F378" s="2"/>
    </row>
    <row r="379" spans="5:6" x14ac:dyDescent="0.25">
      <c r="E379" s="2"/>
      <c r="F379" s="2"/>
    </row>
    <row r="380" spans="5:6" x14ac:dyDescent="0.25">
      <c r="E380" s="2"/>
      <c r="F380" s="2"/>
    </row>
    <row r="381" spans="5:6" x14ac:dyDescent="0.25">
      <c r="E381" s="2"/>
      <c r="F381" s="2"/>
    </row>
    <row r="382" spans="5:6" x14ac:dyDescent="0.25">
      <c r="E382" s="2"/>
      <c r="F382" s="2"/>
    </row>
    <row r="383" spans="5:6" x14ac:dyDescent="0.25">
      <c r="E383" s="2"/>
      <c r="F383" s="2"/>
    </row>
    <row r="384" spans="5:6" x14ac:dyDescent="0.25">
      <c r="E384" s="2"/>
      <c r="F384" s="2"/>
    </row>
    <row r="385" spans="5:6" x14ac:dyDescent="0.25">
      <c r="E385" s="2"/>
      <c r="F385" s="2"/>
    </row>
    <row r="386" spans="5:6" x14ac:dyDescent="0.25">
      <c r="E386" s="2"/>
      <c r="F386" s="2"/>
    </row>
    <row r="387" spans="5:6" x14ac:dyDescent="0.25">
      <c r="E387" s="2"/>
      <c r="F387" s="2"/>
    </row>
    <row r="388" spans="5:6" x14ac:dyDescent="0.25">
      <c r="E388" s="2"/>
      <c r="F388" s="2"/>
    </row>
    <row r="389" spans="5:6" x14ac:dyDescent="0.25">
      <c r="E389" s="2"/>
      <c r="F389" s="2"/>
    </row>
    <row r="390" spans="5:6" x14ac:dyDescent="0.25">
      <c r="E390" s="2"/>
      <c r="F390" s="2"/>
    </row>
    <row r="391" spans="5:6" x14ac:dyDescent="0.25">
      <c r="E391" s="2"/>
      <c r="F391" s="2"/>
    </row>
    <row r="392" spans="5:6" x14ac:dyDescent="0.25">
      <c r="E392" s="2"/>
      <c r="F392" s="2"/>
    </row>
    <row r="393" spans="5:6" x14ac:dyDescent="0.25">
      <c r="E393" s="2"/>
      <c r="F393" s="2"/>
    </row>
    <row r="394" spans="5:6" x14ac:dyDescent="0.25">
      <c r="E394" s="2"/>
      <c r="F394" s="2"/>
    </row>
    <row r="395" spans="5:6" x14ac:dyDescent="0.25">
      <c r="E395" s="2"/>
      <c r="F395" s="2"/>
    </row>
    <row r="396" spans="5:6" x14ac:dyDescent="0.25">
      <c r="E396" s="2"/>
      <c r="F396" s="2"/>
    </row>
    <row r="397" spans="5:6" x14ac:dyDescent="0.25">
      <c r="E397" s="2"/>
      <c r="F397" s="2"/>
    </row>
    <row r="398" spans="5:6" x14ac:dyDescent="0.25">
      <c r="E398" s="2"/>
      <c r="F398" s="2"/>
    </row>
    <row r="399" spans="5:6" x14ac:dyDescent="0.25">
      <c r="E399" s="2"/>
      <c r="F399" s="2"/>
    </row>
    <row r="400" spans="5:6" x14ac:dyDescent="0.25">
      <c r="E400" s="2"/>
      <c r="F400" s="2"/>
    </row>
    <row r="401" spans="5:6" x14ac:dyDescent="0.25">
      <c r="E401" s="2"/>
      <c r="F401" s="2"/>
    </row>
    <row r="402" spans="5:6" x14ac:dyDescent="0.25">
      <c r="E402" s="2"/>
      <c r="F402" s="2"/>
    </row>
    <row r="403" spans="5:6" x14ac:dyDescent="0.25">
      <c r="E403" s="2"/>
      <c r="F403" s="2"/>
    </row>
    <row r="404" spans="5:6" x14ac:dyDescent="0.25">
      <c r="E404" s="2"/>
      <c r="F404" s="2"/>
    </row>
    <row r="405" spans="5:6" x14ac:dyDescent="0.25">
      <c r="E405" s="2"/>
      <c r="F405" s="2"/>
    </row>
    <row r="406" spans="5:6" x14ac:dyDescent="0.25">
      <c r="E406" s="2"/>
      <c r="F406" s="2"/>
    </row>
    <row r="407" spans="5:6" x14ac:dyDescent="0.25">
      <c r="E407" s="2"/>
      <c r="F407" s="2"/>
    </row>
    <row r="408" spans="5:6" x14ac:dyDescent="0.25">
      <c r="E408" s="2"/>
      <c r="F408" s="2"/>
    </row>
    <row r="409" spans="5:6" x14ac:dyDescent="0.25">
      <c r="E409" s="2"/>
      <c r="F409" s="2"/>
    </row>
    <row r="410" spans="5:6" x14ac:dyDescent="0.25">
      <c r="E410" s="2"/>
      <c r="F410" s="2"/>
    </row>
    <row r="411" spans="5:6" x14ac:dyDescent="0.25">
      <c r="E411" s="2"/>
      <c r="F411" s="2"/>
    </row>
    <row r="412" spans="5:6" x14ac:dyDescent="0.25">
      <c r="E412" s="2"/>
      <c r="F412" s="2"/>
    </row>
    <row r="413" spans="5:6" x14ac:dyDescent="0.25">
      <c r="E413" s="2"/>
      <c r="F413" s="2"/>
    </row>
    <row r="414" spans="5:6" x14ac:dyDescent="0.25">
      <c r="E414" s="2"/>
      <c r="F414" s="2"/>
    </row>
    <row r="415" spans="5:6" x14ac:dyDescent="0.25">
      <c r="E415" s="2"/>
      <c r="F415" s="2"/>
    </row>
    <row r="416" spans="5:6" x14ac:dyDescent="0.25">
      <c r="E416" s="2"/>
      <c r="F416" s="2"/>
    </row>
    <row r="417" spans="5:6" x14ac:dyDescent="0.25">
      <c r="E417" s="2"/>
      <c r="F417" s="2"/>
    </row>
    <row r="418" spans="5:6" x14ac:dyDescent="0.25">
      <c r="E418" s="2"/>
      <c r="F418" s="2"/>
    </row>
    <row r="419" spans="5:6" x14ac:dyDescent="0.25">
      <c r="E419" s="2"/>
      <c r="F419" s="2"/>
    </row>
    <row r="420" spans="5:6" x14ac:dyDescent="0.25">
      <c r="E420" s="2"/>
      <c r="F420" s="2"/>
    </row>
    <row r="421" spans="5:6" x14ac:dyDescent="0.25">
      <c r="E421" s="2"/>
      <c r="F421" s="2"/>
    </row>
    <row r="422" spans="5:6" x14ac:dyDescent="0.25">
      <c r="E422" s="2"/>
      <c r="F422" s="2"/>
    </row>
    <row r="423" spans="5:6" x14ac:dyDescent="0.25">
      <c r="E423" s="2"/>
      <c r="F423" s="2"/>
    </row>
    <row r="424" spans="5:6" x14ac:dyDescent="0.25">
      <c r="E424" s="2"/>
      <c r="F424" s="2"/>
    </row>
    <row r="425" spans="5:6" x14ac:dyDescent="0.25">
      <c r="E425" s="2"/>
      <c r="F425" s="2"/>
    </row>
    <row r="426" spans="5:6" x14ac:dyDescent="0.25">
      <c r="E426" s="2"/>
      <c r="F426" s="2"/>
    </row>
    <row r="427" spans="5:6" x14ac:dyDescent="0.25">
      <c r="E427" s="2"/>
      <c r="F427" s="2"/>
    </row>
    <row r="428" spans="5:6" x14ac:dyDescent="0.25">
      <c r="E428" s="2"/>
      <c r="F428" s="2"/>
    </row>
    <row r="429" spans="5:6" x14ac:dyDescent="0.25">
      <c r="E429" s="2"/>
      <c r="F429" s="2"/>
    </row>
    <row r="430" spans="5:6" x14ac:dyDescent="0.25">
      <c r="E430" s="2"/>
      <c r="F430" s="2"/>
    </row>
    <row r="431" spans="5:6" x14ac:dyDescent="0.25">
      <c r="E431" s="2"/>
      <c r="F431" s="2"/>
    </row>
    <row r="432" spans="5:6" x14ac:dyDescent="0.25">
      <c r="E432" s="2"/>
      <c r="F432" s="2"/>
    </row>
    <row r="433" spans="5:6" x14ac:dyDescent="0.25">
      <c r="E433" s="2"/>
      <c r="F433" s="2"/>
    </row>
    <row r="434" spans="5:6" x14ac:dyDescent="0.25">
      <c r="E434" s="2"/>
      <c r="F434" s="2"/>
    </row>
    <row r="435" spans="5:6" x14ac:dyDescent="0.25">
      <c r="E435" s="2"/>
      <c r="F435" s="2"/>
    </row>
    <row r="436" spans="5:6" x14ac:dyDescent="0.25">
      <c r="E436" s="2"/>
      <c r="F436" s="2"/>
    </row>
    <row r="437" spans="5:6" x14ac:dyDescent="0.25">
      <c r="E437" s="2"/>
      <c r="F437" s="2"/>
    </row>
    <row r="438" spans="5:6" x14ac:dyDescent="0.25">
      <c r="E438" s="2"/>
      <c r="F438" s="2"/>
    </row>
    <row r="439" spans="5:6" x14ac:dyDescent="0.25">
      <c r="E439" s="2"/>
      <c r="F439" s="2"/>
    </row>
    <row r="440" spans="5:6" x14ac:dyDescent="0.25">
      <c r="E440" s="2"/>
      <c r="F440" s="2"/>
    </row>
    <row r="441" spans="5:6" x14ac:dyDescent="0.25">
      <c r="E441" s="2"/>
      <c r="F441" s="2"/>
    </row>
    <row r="442" spans="5:6" x14ac:dyDescent="0.25">
      <c r="E442" s="2"/>
      <c r="F442" s="2"/>
    </row>
    <row r="443" spans="5:6" x14ac:dyDescent="0.25">
      <c r="E443" s="2"/>
      <c r="F443" s="2"/>
    </row>
    <row r="444" spans="5:6" x14ac:dyDescent="0.25">
      <c r="E444" s="2"/>
      <c r="F444" s="2"/>
    </row>
    <row r="445" spans="5:6" x14ac:dyDescent="0.25">
      <c r="E445" s="2"/>
      <c r="F445" s="2"/>
    </row>
    <row r="446" spans="5:6" x14ac:dyDescent="0.25">
      <c r="E446" s="2"/>
      <c r="F446" s="2"/>
    </row>
    <row r="447" spans="5:6" x14ac:dyDescent="0.25">
      <c r="E447" s="2"/>
      <c r="F447" s="2"/>
    </row>
    <row r="448" spans="5:6" x14ac:dyDescent="0.25">
      <c r="E448" s="2"/>
      <c r="F448" s="2"/>
    </row>
    <row r="449" spans="5:6" x14ac:dyDescent="0.25">
      <c r="E449" s="2"/>
      <c r="F449" s="2"/>
    </row>
    <row r="450" spans="5:6" x14ac:dyDescent="0.25">
      <c r="E450" s="2"/>
      <c r="F450" s="2"/>
    </row>
    <row r="451" spans="5:6" x14ac:dyDescent="0.25">
      <c r="E451" s="2"/>
      <c r="F451" s="2"/>
    </row>
    <row r="452" spans="5:6" x14ac:dyDescent="0.25">
      <c r="E452" s="2"/>
      <c r="F452" s="2"/>
    </row>
    <row r="453" spans="5:6" x14ac:dyDescent="0.25">
      <c r="E453" s="2"/>
      <c r="F453" s="2"/>
    </row>
    <row r="454" spans="5:6" x14ac:dyDescent="0.25">
      <c r="E454" s="2"/>
      <c r="F454" s="2"/>
    </row>
    <row r="455" spans="5:6" x14ac:dyDescent="0.25">
      <c r="E455" s="2"/>
      <c r="F455" s="2"/>
    </row>
    <row r="456" spans="5:6" x14ac:dyDescent="0.25">
      <c r="E456" s="2"/>
      <c r="F456" s="2"/>
    </row>
    <row r="457" spans="5:6" x14ac:dyDescent="0.25">
      <c r="E457" s="2"/>
      <c r="F457" s="2"/>
    </row>
    <row r="458" spans="5:6" x14ac:dyDescent="0.25">
      <c r="E458" s="2"/>
      <c r="F458" s="2"/>
    </row>
    <row r="459" spans="5:6" x14ac:dyDescent="0.25">
      <c r="E459" s="2"/>
      <c r="F459" s="2"/>
    </row>
    <row r="460" spans="5:6" x14ac:dyDescent="0.25">
      <c r="E460" s="2"/>
      <c r="F460" s="2"/>
    </row>
    <row r="461" spans="5:6" x14ac:dyDescent="0.25">
      <c r="E461" s="2"/>
      <c r="F461" s="2"/>
    </row>
    <row r="462" spans="5:6" x14ac:dyDescent="0.25">
      <c r="E462" s="2"/>
      <c r="F462" s="2"/>
    </row>
    <row r="463" spans="5:6" x14ac:dyDescent="0.25">
      <c r="E463" s="2"/>
      <c r="F463" s="2"/>
    </row>
    <row r="464" spans="5:6" x14ac:dyDescent="0.25">
      <c r="E464" s="2"/>
      <c r="F464" s="2"/>
    </row>
    <row r="465" spans="5:6" x14ac:dyDescent="0.25">
      <c r="E465" s="2"/>
      <c r="F465" s="2"/>
    </row>
    <row r="466" spans="5:6" x14ac:dyDescent="0.25">
      <c r="E466" s="2"/>
      <c r="F466" s="2"/>
    </row>
    <row r="467" spans="5:6" x14ac:dyDescent="0.25">
      <c r="E467" s="2"/>
      <c r="F467" s="2"/>
    </row>
    <row r="468" spans="5:6" x14ac:dyDescent="0.25">
      <c r="E468" s="2"/>
      <c r="F468" s="2"/>
    </row>
    <row r="469" spans="5:6" x14ac:dyDescent="0.25">
      <c r="E469" s="2"/>
      <c r="F469" s="2"/>
    </row>
    <row r="470" spans="5:6" x14ac:dyDescent="0.25">
      <c r="E470" s="2"/>
      <c r="F470" s="2"/>
    </row>
    <row r="471" spans="5:6" x14ac:dyDescent="0.25">
      <c r="E471" s="2"/>
      <c r="F471" s="2"/>
    </row>
    <row r="472" spans="5:6" x14ac:dyDescent="0.25">
      <c r="E472" s="2"/>
      <c r="F472" s="2"/>
    </row>
    <row r="473" spans="5:6" x14ac:dyDescent="0.25">
      <c r="E473" s="2"/>
      <c r="F473" s="2"/>
    </row>
    <row r="474" spans="5:6" x14ac:dyDescent="0.25">
      <c r="E474" s="2"/>
      <c r="F474" s="2"/>
    </row>
    <row r="475" spans="5:6" x14ac:dyDescent="0.25">
      <c r="E475" s="2"/>
      <c r="F475" s="2"/>
    </row>
    <row r="476" spans="5:6" x14ac:dyDescent="0.25">
      <c r="E476" s="2"/>
      <c r="F476" s="2"/>
    </row>
    <row r="477" spans="5:6" x14ac:dyDescent="0.25">
      <c r="E477" s="2"/>
      <c r="F477" s="2"/>
    </row>
    <row r="478" spans="5:6" x14ac:dyDescent="0.25">
      <c r="E478" s="2"/>
      <c r="F478" s="2"/>
    </row>
    <row r="479" spans="5:6" x14ac:dyDescent="0.25">
      <c r="E479" s="2"/>
      <c r="F479" s="2"/>
    </row>
    <row r="480" spans="5:6" x14ac:dyDescent="0.25">
      <c r="E480" s="2"/>
      <c r="F480" s="2"/>
    </row>
    <row r="481" spans="5:6" x14ac:dyDescent="0.25">
      <c r="E481" s="2"/>
      <c r="F481" s="2"/>
    </row>
    <row r="482" spans="5:6" x14ac:dyDescent="0.25">
      <c r="E482" s="2"/>
      <c r="F482" s="2"/>
    </row>
    <row r="483" spans="5:6" x14ac:dyDescent="0.25">
      <c r="E483" s="2"/>
      <c r="F483" s="2"/>
    </row>
    <row r="484" spans="5:6" x14ac:dyDescent="0.25">
      <c r="E484" s="2"/>
      <c r="F484" s="2"/>
    </row>
    <row r="485" spans="5:6" x14ac:dyDescent="0.25">
      <c r="E485" s="2"/>
      <c r="F485" s="2"/>
    </row>
    <row r="486" spans="5:6" x14ac:dyDescent="0.25">
      <c r="E486" s="2"/>
      <c r="F486" s="2"/>
    </row>
    <row r="487" spans="5:6" x14ac:dyDescent="0.25">
      <c r="E487" s="2"/>
      <c r="F487" s="2"/>
    </row>
    <row r="488" spans="5:6" x14ac:dyDescent="0.25">
      <c r="E488" s="2"/>
      <c r="F488" s="2"/>
    </row>
    <row r="489" spans="5:6" x14ac:dyDescent="0.25">
      <c r="E489" s="2"/>
      <c r="F489" s="2"/>
    </row>
    <row r="490" spans="5:6" x14ac:dyDescent="0.25">
      <c r="E490" s="2"/>
      <c r="F490" s="2"/>
    </row>
    <row r="491" spans="5:6" x14ac:dyDescent="0.25">
      <c r="E491" s="2"/>
      <c r="F491" s="2"/>
    </row>
    <row r="492" spans="5:6" x14ac:dyDescent="0.25">
      <c r="E492" s="2"/>
      <c r="F492" s="2"/>
    </row>
    <row r="493" spans="5:6" x14ac:dyDescent="0.25">
      <c r="E493" s="2"/>
      <c r="F493" s="2"/>
    </row>
    <row r="494" spans="5:6" x14ac:dyDescent="0.25">
      <c r="E494" s="2"/>
      <c r="F494" s="2"/>
    </row>
    <row r="495" spans="5:6" x14ac:dyDescent="0.25">
      <c r="E495" s="2"/>
      <c r="F495" s="2"/>
    </row>
    <row r="496" spans="5:6" x14ac:dyDescent="0.25">
      <c r="E496" s="2"/>
      <c r="F496" s="2"/>
    </row>
    <row r="497" spans="5:6" x14ac:dyDescent="0.25">
      <c r="E497" s="2"/>
      <c r="F497" s="2"/>
    </row>
    <row r="498" spans="5:6" x14ac:dyDescent="0.25">
      <c r="E498" s="2"/>
      <c r="F498" s="2"/>
    </row>
    <row r="499" spans="5:6" x14ac:dyDescent="0.25">
      <c r="E499" s="2"/>
      <c r="F499" s="2"/>
    </row>
    <row r="500" spans="5:6" x14ac:dyDescent="0.25">
      <c r="E500" s="2"/>
      <c r="F500" s="2"/>
    </row>
    <row r="501" spans="5:6" x14ac:dyDescent="0.25">
      <c r="E501" s="2"/>
      <c r="F501" s="2"/>
    </row>
    <row r="502" spans="5:6" x14ac:dyDescent="0.25">
      <c r="E502" s="2"/>
      <c r="F502" s="2"/>
    </row>
    <row r="503" spans="5:6" x14ac:dyDescent="0.25">
      <c r="E503" s="2"/>
      <c r="F503" s="2"/>
    </row>
    <row r="504" spans="5:6" x14ac:dyDescent="0.25">
      <c r="E504" s="2"/>
      <c r="F504" s="2"/>
    </row>
    <row r="505" spans="5:6" x14ac:dyDescent="0.25">
      <c r="E505" s="2"/>
      <c r="F505" s="2"/>
    </row>
    <row r="506" spans="5:6" x14ac:dyDescent="0.25">
      <c r="E506" s="2"/>
      <c r="F506" s="2"/>
    </row>
    <row r="507" spans="5:6" x14ac:dyDescent="0.25">
      <c r="E507" s="2"/>
      <c r="F507" s="2"/>
    </row>
    <row r="508" spans="5:6" x14ac:dyDescent="0.25">
      <c r="E508" s="2"/>
      <c r="F508" s="2"/>
    </row>
    <row r="509" spans="5:6" x14ac:dyDescent="0.25">
      <c r="E509" s="2"/>
      <c r="F509" s="2"/>
    </row>
    <row r="510" spans="5:6" x14ac:dyDescent="0.25">
      <c r="E510" s="2"/>
      <c r="F510" s="2"/>
    </row>
    <row r="511" spans="5:6" x14ac:dyDescent="0.25">
      <c r="E511" s="2"/>
      <c r="F511" s="2"/>
    </row>
    <row r="512" spans="5:6" x14ac:dyDescent="0.25">
      <c r="E512" s="2"/>
      <c r="F512" s="2"/>
    </row>
    <row r="513" spans="5:6" x14ac:dyDescent="0.25">
      <c r="E513" s="2"/>
      <c r="F513" s="2"/>
    </row>
    <row r="514" spans="5:6" x14ac:dyDescent="0.25">
      <c r="E514" s="2"/>
      <c r="F514" s="2"/>
    </row>
    <row r="515" spans="5:6" x14ac:dyDescent="0.25">
      <c r="E515" s="2"/>
      <c r="F515" s="2"/>
    </row>
    <row r="516" spans="5:6" x14ac:dyDescent="0.25">
      <c r="E516" s="2"/>
      <c r="F516" s="2"/>
    </row>
    <row r="517" spans="5:6" x14ac:dyDescent="0.25">
      <c r="E517" s="2"/>
      <c r="F517" s="2"/>
    </row>
    <row r="518" spans="5:6" x14ac:dyDescent="0.25">
      <c r="E518" s="2"/>
      <c r="F518" s="2"/>
    </row>
    <row r="519" spans="5:6" x14ac:dyDescent="0.25">
      <c r="E519" s="2"/>
      <c r="F519" s="2"/>
    </row>
    <row r="520" spans="5:6" x14ac:dyDescent="0.25">
      <c r="E520" s="2"/>
      <c r="F520" s="2"/>
    </row>
    <row r="521" spans="5:6" x14ac:dyDescent="0.25">
      <c r="E521" s="2"/>
      <c r="F521" s="2"/>
    </row>
    <row r="522" spans="5:6" x14ac:dyDescent="0.25">
      <c r="E522" s="2"/>
      <c r="F522" s="2"/>
    </row>
    <row r="523" spans="5:6" x14ac:dyDescent="0.25">
      <c r="E523" s="2"/>
      <c r="F523" s="2"/>
    </row>
    <row r="524" spans="5:6" x14ac:dyDescent="0.25">
      <c r="E524" s="2"/>
      <c r="F524" s="2"/>
    </row>
    <row r="525" spans="5:6" x14ac:dyDescent="0.25">
      <c r="E525" s="2"/>
      <c r="F525" s="2"/>
    </row>
    <row r="526" spans="5:6" x14ac:dyDescent="0.25">
      <c r="E526" s="2"/>
      <c r="F526" s="2"/>
    </row>
    <row r="527" spans="5:6" x14ac:dyDescent="0.25">
      <c r="E527" s="2"/>
      <c r="F527" s="2"/>
    </row>
    <row r="528" spans="5:6" x14ac:dyDescent="0.25">
      <c r="E528" s="2"/>
      <c r="F528" s="2"/>
    </row>
    <row r="529" spans="5:6" x14ac:dyDescent="0.25">
      <c r="E529" s="2"/>
      <c r="F529" s="2"/>
    </row>
    <row r="530" spans="5:6" x14ac:dyDescent="0.25">
      <c r="E530" s="2"/>
      <c r="F530" s="2"/>
    </row>
    <row r="531" spans="5:6" x14ac:dyDescent="0.25">
      <c r="E531" s="2"/>
      <c r="F531" s="2"/>
    </row>
    <row r="532" spans="5:6" x14ac:dyDescent="0.25">
      <c r="E532" s="2"/>
      <c r="F532" s="2"/>
    </row>
    <row r="533" spans="5:6" x14ac:dyDescent="0.25">
      <c r="E533" s="2"/>
      <c r="F533" s="2"/>
    </row>
    <row r="534" spans="5:6" x14ac:dyDescent="0.25">
      <c r="E534" s="2"/>
      <c r="F534" s="2"/>
    </row>
    <row r="535" spans="5:6" x14ac:dyDescent="0.25">
      <c r="E535" s="2"/>
      <c r="F535" s="2"/>
    </row>
    <row r="536" spans="5:6" x14ac:dyDescent="0.25">
      <c r="E536" s="2"/>
      <c r="F536" s="2"/>
    </row>
    <row r="537" spans="5:6" x14ac:dyDescent="0.25">
      <c r="E537" s="2"/>
      <c r="F537" s="2"/>
    </row>
    <row r="538" spans="5:6" x14ac:dyDescent="0.25">
      <c r="E538" s="2"/>
      <c r="F538" s="2"/>
    </row>
    <row r="539" spans="5:6" x14ac:dyDescent="0.25">
      <c r="E539" s="2"/>
      <c r="F539" s="2"/>
    </row>
    <row r="540" spans="5:6" x14ac:dyDescent="0.25">
      <c r="E540" s="2"/>
      <c r="F540" s="2"/>
    </row>
    <row r="541" spans="5:6" x14ac:dyDescent="0.25">
      <c r="E541" s="2"/>
      <c r="F541" s="2"/>
    </row>
    <row r="542" spans="5:6" x14ac:dyDescent="0.25">
      <c r="E542" s="2"/>
      <c r="F542" s="2"/>
    </row>
    <row r="543" spans="5:6" x14ac:dyDescent="0.25">
      <c r="E543" s="2"/>
      <c r="F543" s="2"/>
    </row>
    <row r="544" spans="5:6" x14ac:dyDescent="0.25">
      <c r="E544" s="2"/>
      <c r="F544" s="2"/>
    </row>
    <row r="545" spans="5:6" x14ac:dyDescent="0.25">
      <c r="E545" s="2"/>
      <c r="F545" s="2"/>
    </row>
    <row r="546" spans="5:6" x14ac:dyDescent="0.25">
      <c r="E546" s="2"/>
      <c r="F546" s="2"/>
    </row>
    <row r="547" spans="5:6" x14ac:dyDescent="0.25">
      <c r="E547" s="2"/>
      <c r="F547" s="2"/>
    </row>
    <row r="548" spans="5:6" x14ac:dyDescent="0.25">
      <c r="E548" s="2"/>
      <c r="F548" s="2"/>
    </row>
    <row r="549" spans="5:6" x14ac:dyDescent="0.25">
      <c r="E549" s="2"/>
      <c r="F549" s="2"/>
    </row>
    <row r="550" spans="5:6" x14ac:dyDescent="0.25">
      <c r="E550" s="2"/>
      <c r="F550" s="2"/>
    </row>
    <row r="551" spans="5:6" x14ac:dyDescent="0.25">
      <c r="E551" s="2"/>
      <c r="F551" s="2"/>
    </row>
    <row r="552" spans="5:6" x14ac:dyDescent="0.25">
      <c r="E552" s="2"/>
      <c r="F552" s="2"/>
    </row>
    <row r="553" spans="5:6" x14ac:dyDescent="0.25">
      <c r="E553" s="2"/>
      <c r="F553" s="2"/>
    </row>
    <row r="554" spans="5:6" x14ac:dyDescent="0.25">
      <c r="E554" s="2"/>
      <c r="F554" s="2"/>
    </row>
    <row r="555" spans="5:6" x14ac:dyDescent="0.25">
      <c r="E555" s="2"/>
      <c r="F555" s="2"/>
    </row>
    <row r="556" spans="5:6" x14ac:dyDescent="0.25">
      <c r="E556" s="2"/>
      <c r="F556" s="2"/>
    </row>
    <row r="557" spans="5:6" x14ac:dyDescent="0.25">
      <c r="E557" s="2"/>
      <c r="F557" s="2"/>
    </row>
    <row r="558" spans="5:6" x14ac:dyDescent="0.25">
      <c r="E558" s="2"/>
      <c r="F558" s="2"/>
    </row>
    <row r="559" spans="5:6" x14ac:dyDescent="0.25">
      <c r="E559" s="2"/>
      <c r="F559" s="2"/>
    </row>
    <row r="560" spans="5:6" x14ac:dyDescent="0.25">
      <c r="E560" s="2"/>
      <c r="F560" s="2"/>
    </row>
    <row r="561" spans="5:6" x14ac:dyDescent="0.25">
      <c r="E561" s="2"/>
      <c r="F561" s="2"/>
    </row>
    <row r="562" spans="5:6" x14ac:dyDescent="0.25">
      <c r="E562" s="2"/>
      <c r="F562" s="2"/>
    </row>
    <row r="563" spans="5:6" x14ac:dyDescent="0.25">
      <c r="E563" s="2"/>
      <c r="F563" s="2"/>
    </row>
    <row r="564" spans="5:6" x14ac:dyDescent="0.25">
      <c r="E564" s="2"/>
      <c r="F564" s="2"/>
    </row>
    <row r="565" spans="5:6" x14ac:dyDescent="0.25">
      <c r="E565" s="2"/>
      <c r="F565" s="2"/>
    </row>
    <row r="566" spans="5:6" x14ac:dyDescent="0.25">
      <c r="E566" s="2"/>
      <c r="F566" s="2"/>
    </row>
    <row r="567" spans="5:6" x14ac:dyDescent="0.25">
      <c r="E567" s="2"/>
      <c r="F567" s="2"/>
    </row>
    <row r="568" spans="5:6" x14ac:dyDescent="0.25">
      <c r="E568" s="2"/>
      <c r="F568" s="2"/>
    </row>
    <row r="569" spans="5:6" x14ac:dyDescent="0.25">
      <c r="E569" s="2"/>
      <c r="F569" s="2"/>
    </row>
    <row r="570" spans="5:6" x14ac:dyDescent="0.25">
      <c r="E570" s="2"/>
      <c r="F570" s="2"/>
    </row>
    <row r="571" spans="5:6" x14ac:dyDescent="0.25">
      <c r="E571" s="2"/>
      <c r="F571" s="2"/>
    </row>
    <row r="572" spans="5:6" x14ac:dyDescent="0.25">
      <c r="E572" s="2"/>
      <c r="F572" s="2"/>
    </row>
    <row r="573" spans="5:6" x14ac:dyDescent="0.25">
      <c r="E573" s="2"/>
      <c r="F573" s="2"/>
    </row>
    <row r="574" spans="5:6" x14ac:dyDescent="0.25">
      <c r="E574" s="2"/>
      <c r="F574" s="2"/>
    </row>
    <row r="575" spans="5:6" x14ac:dyDescent="0.25">
      <c r="E575" s="2"/>
      <c r="F575" s="2"/>
    </row>
    <row r="576" spans="5:6" x14ac:dyDescent="0.25">
      <c r="E576" s="2"/>
      <c r="F576" s="2"/>
    </row>
    <row r="577" spans="5:6" x14ac:dyDescent="0.25">
      <c r="E577" s="2"/>
      <c r="F577" s="2"/>
    </row>
    <row r="578" spans="5:6" x14ac:dyDescent="0.25">
      <c r="E578" s="2"/>
      <c r="F578" s="2"/>
    </row>
    <row r="579" spans="5:6" x14ac:dyDescent="0.25">
      <c r="E579" s="2"/>
      <c r="F579" s="2"/>
    </row>
    <row r="580" spans="5:6" x14ac:dyDescent="0.25">
      <c r="E580" s="2"/>
      <c r="F580" s="2"/>
    </row>
    <row r="581" spans="5:6" x14ac:dyDescent="0.25">
      <c r="E581" s="2"/>
      <c r="F581" s="2"/>
    </row>
    <row r="582" spans="5:6" x14ac:dyDescent="0.25">
      <c r="E582" s="2"/>
      <c r="F582" s="2"/>
    </row>
    <row r="583" spans="5:6" x14ac:dyDescent="0.25">
      <c r="E583" s="2"/>
      <c r="F583" s="2"/>
    </row>
    <row r="584" spans="5:6" x14ac:dyDescent="0.25">
      <c r="E584" s="2"/>
      <c r="F584" s="2"/>
    </row>
    <row r="585" spans="5:6" x14ac:dyDescent="0.25">
      <c r="E585" s="2"/>
      <c r="F585" s="2"/>
    </row>
    <row r="586" spans="5:6" x14ac:dyDescent="0.25">
      <c r="E586" s="2"/>
      <c r="F586" s="2"/>
    </row>
    <row r="587" spans="5:6" x14ac:dyDescent="0.25">
      <c r="E587" s="2"/>
      <c r="F587" s="2"/>
    </row>
    <row r="588" spans="5:6" x14ac:dyDescent="0.25">
      <c r="E588" s="2"/>
      <c r="F588" s="2"/>
    </row>
    <row r="589" spans="5:6" x14ac:dyDescent="0.25">
      <c r="E589" s="2"/>
      <c r="F589" s="2"/>
    </row>
    <row r="590" spans="5:6" x14ac:dyDescent="0.25">
      <c r="E590" s="2"/>
      <c r="F590" s="2"/>
    </row>
    <row r="591" spans="5:6" x14ac:dyDescent="0.25">
      <c r="E591" s="2"/>
      <c r="F591" s="2"/>
    </row>
    <row r="592" spans="5:6" x14ac:dyDescent="0.25">
      <c r="E592" s="2"/>
      <c r="F592" s="2"/>
    </row>
    <row r="593" spans="5:6" x14ac:dyDescent="0.25">
      <c r="E593" s="2"/>
      <c r="F593" s="2"/>
    </row>
    <row r="594" spans="5:6" x14ac:dyDescent="0.25">
      <c r="E594" s="2"/>
      <c r="F594" s="2"/>
    </row>
    <row r="595" spans="5:6" x14ac:dyDescent="0.25">
      <c r="E595" s="2"/>
      <c r="F595" s="2"/>
    </row>
    <row r="596" spans="5:6" x14ac:dyDescent="0.25">
      <c r="E596" s="2"/>
      <c r="F596" s="2"/>
    </row>
    <row r="597" spans="5:6" x14ac:dyDescent="0.25">
      <c r="E597" s="2"/>
      <c r="F597" s="2"/>
    </row>
    <row r="598" spans="5:6" x14ac:dyDescent="0.25">
      <c r="E598" s="2"/>
      <c r="F598" s="2"/>
    </row>
    <row r="599" spans="5:6" x14ac:dyDescent="0.25">
      <c r="E599" s="2"/>
      <c r="F599" s="2"/>
    </row>
    <row r="600" spans="5:6" x14ac:dyDescent="0.25">
      <c r="E600" s="2"/>
      <c r="F600" s="2"/>
    </row>
    <row r="601" spans="5:6" x14ac:dyDescent="0.25">
      <c r="E601" s="2"/>
      <c r="F601" s="2"/>
    </row>
    <row r="602" spans="5:6" x14ac:dyDescent="0.25">
      <c r="E602" s="2"/>
      <c r="F602" s="2"/>
    </row>
    <row r="603" spans="5:6" x14ac:dyDescent="0.25">
      <c r="E603" s="2"/>
      <c r="F603" s="2"/>
    </row>
    <row r="604" spans="5:6" x14ac:dyDescent="0.25">
      <c r="E604" s="2"/>
      <c r="F604" s="2"/>
    </row>
    <row r="605" spans="5:6" x14ac:dyDescent="0.25">
      <c r="E605" s="2"/>
      <c r="F605" s="2"/>
    </row>
    <row r="606" spans="5:6" x14ac:dyDescent="0.25">
      <c r="E606" s="2"/>
      <c r="F606" s="2"/>
    </row>
    <row r="607" spans="5:6" x14ac:dyDescent="0.25">
      <c r="E607" s="2"/>
      <c r="F607" s="2"/>
    </row>
    <row r="608" spans="5:6" x14ac:dyDescent="0.25">
      <c r="E608" s="2"/>
      <c r="F608" s="2"/>
    </row>
    <row r="609" spans="5:6" x14ac:dyDescent="0.25">
      <c r="E609" s="2"/>
      <c r="F609" s="2"/>
    </row>
    <row r="610" spans="5:6" x14ac:dyDescent="0.25">
      <c r="E610" s="2"/>
      <c r="F610" s="2"/>
    </row>
    <row r="611" spans="5:6" x14ac:dyDescent="0.25">
      <c r="E611" s="2"/>
      <c r="F611" s="2"/>
    </row>
    <row r="612" spans="5:6" x14ac:dyDescent="0.25">
      <c r="E612" s="2"/>
      <c r="F612" s="2"/>
    </row>
    <row r="613" spans="5:6" x14ac:dyDescent="0.25">
      <c r="E613" s="2"/>
      <c r="F613" s="2"/>
    </row>
    <row r="614" spans="5:6" x14ac:dyDescent="0.25">
      <c r="E614" s="2"/>
      <c r="F614" s="2"/>
    </row>
    <row r="615" spans="5:6" x14ac:dyDescent="0.25">
      <c r="E615" s="2"/>
      <c r="F615" s="2"/>
    </row>
    <row r="616" spans="5:6" x14ac:dyDescent="0.25">
      <c r="E616" s="2"/>
      <c r="F616" s="2"/>
    </row>
    <row r="617" spans="5:6" x14ac:dyDescent="0.25">
      <c r="E617" s="2"/>
      <c r="F617" s="2"/>
    </row>
    <row r="618" spans="5:6" x14ac:dyDescent="0.25">
      <c r="E618" s="2"/>
      <c r="F618" s="2"/>
    </row>
    <row r="619" spans="5:6" x14ac:dyDescent="0.25">
      <c r="E619" s="2"/>
      <c r="F619" s="2"/>
    </row>
    <row r="620" spans="5:6" x14ac:dyDescent="0.25">
      <c r="E620" s="2"/>
      <c r="F620" s="2"/>
    </row>
    <row r="621" spans="5:6" x14ac:dyDescent="0.25">
      <c r="E621" s="2"/>
      <c r="F621" s="2"/>
    </row>
    <row r="622" spans="5:6" x14ac:dyDescent="0.25">
      <c r="E622" s="2"/>
      <c r="F622" s="2"/>
    </row>
    <row r="623" spans="5:6" x14ac:dyDescent="0.25">
      <c r="E623" s="2"/>
      <c r="F623" s="2"/>
    </row>
    <row r="624" spans="5:6" x14ac:dyDescent="0.25">
      <c r="E624" s="2"/>
      <c r="F624" s="2"/>
    </row>
    <row r="625" spans="5:6" x14ac:dyDescent="0.25">
      <c r="E625" s="2"/>
      <c r="F625" s="2"/>
    </row>
    <row r="626" spans="5:6" x14ac:dyDescent="0.25">
      <c r="E626" s="2"/>
      <c r="F626" s="2"/>
    </row>
    <row r="627" spans="5:6" x14ac:dyDescent="0.25">
      <c r="E627" s="2"/>
      <c r="F627" s="2"/>
    </row>
    <row r="628" spans="5:6" x14ac:dyDescent="0.25">
      <c r="E628" s="2"/>
      <c r="F628" s="2"/>
    </row>
    <row r="629" spans="5:6" x14ac:dyDescent="0.25">
      <c r="E629" s="2"/>
      <c r="F629" s="2"/>
    </row>
    <row r="630" spans="5:6" x14ac:dyDescent="0.25">
      <c r="E630" s="2"/>
      <c r="F630" s="2"/>
    </row>
    <row r="631" spans="5:6" x14ac:dyDescent="0.25">
      <c r="E631" s="2"/>
      <c r="F631" s="2"/>
    </row>
    <row r="632" spans="5:6" x14ac:dyDescent="0.25">
      <c r="E632" s="2"/>
      <c r="F632" s="2"/>
    </row>
    <row r="633" spans="5:6" x14ac:dyDescent="0.25">
      <c r="E633" s="2"/>
      <c r="F633" s="2"/>
    </row>
    <row r="634" spans="5:6" x14ac:dyDescent="0.25">
      <c r="E634" s="2"/>
      <c r="F634" s="2"/>
    </row>
    <row r="635" spans="5:6" x14ac:dyDescent="0.25">
      <c r="E635" s="2"/>
      <c r="F635" s="2"/>
    </row>
    <row r="636" spans="5:6" x14ac:dyDescent="0.25">
      <c r="E636" s="2"/>
      <c r="F636" s="2"/>
    </row>
    <row r="637" spans="5:6" x14ac:dyDescent="0.25">
      <c r="E637" s="2"/>
      <c r="F637" s="2"/>
    </row>
    <row r="638" spans="5:6" x14ac:dyDescent="0.25">
      <c r="E638" s="2"/>
      <c r="F638" s="2"/>
    </row>
    <row r="639" spans="5:6" x14ac:dyDescent="0.25">
      <c r="E639" s="2"/>
      <c r="F639" s="2"/>
    </row>
    <row r="640" spans="5:6" x14ac:dyDescent="0.25">
      <c r="E640" s="2"/>
      <c r="F640" s="2"/>
    </row>
    <row r="641" spans="5:6" x14ac:dyDescent="0.25">
      <c r="E641" s="2"/>
      <c r="F641" s="2"/>
    </row>
    <row r="642" spans="5:6" x14ac:dyDescent="0.25">
      <c r="E642" s="2"/>
      <c r="F642" s="2"/>
    </row>
    <row r="643" spans="5:6" x14ac:dyDescent="0.25">
      <c r="E643" s="2"/>
      <c r="F643" s="2"/>
    </row>
    <row r="644" spans="5:6" x14ac:dyDescent="0.25">
      <c r="E644" s="2"/>
      <c r="F644" s="2"/>
    </row>
    <row r="645" spans="5:6" x14ac:dyDescent="0.25">
      <c r="E645" s="2"/>
      <c r="F645" s="2"/>
    </row>
    <row r="646" spans="5:6" x14ac:dyDescent="0.25">
      <c r="E646" s="2"/>
      <c r="F646" s="2"/>
    </row>
    <row r="647" spans="5:6" x14ac:dyDescent="0.25">
      <c r="E647" s="2"/>
      <c r="F647" s="2"/>
    </row>
    <row r="648" spans="5:6" x14ac:dyDescent="0.25">
      <c r="E648" s="2"/>
      <c r="F648" s="2"/>
    </row>
    <row r="649" spans="5:6" x14ac:dyDescent="0.25">
      <c r="E649" s="2"/>
      <c r="F649" s="2"/>
    </row>
    <row r="650" spans="5:6" x14ac:dyDescent="0.25">
      <c r="E650" s="2"/>
      <c r="F650" s="2"/>
    </row>
    <row r="651" spans="5:6" x14ac:dyDescent="0.25">
      <c r="E651" s="2"/>
      <c r="F651" s="2"/>
    </row>
    <row r="652" spans="5:6" x14ac:dyDescent="0.25">
      <c r="E652" s="2"/>
      <c r="F652" s="2"/>
    </row>
    <row r="653" spans="5:6" x14ac:dyDescent="0.25">
      <c r="E653" s="2"/>
      <c r="F653" s="2"/>
    </row>
    <row r="654" spans="5:6" x14ac:dyDescent="0.25">
      <c r="E654" s="2"/>
      <c r="F654" s="2"/>
    </row>
    <row r="655" spans="5:6" x14ac:dyDescent="0.25">
      <c r="E655" s="2"/>
      <c r="F655" s="2"/>
    </row>
    <row r="656" spans="5:6" x14ac:dyDescent="0.25">
      <c r="E656" s="2"/>
      <c r="F656" s="2"/>
    </row>
    <row r="657" spans="5:6" x14ac:dyDescent="0.25">
      <c r="E657" s="2"/>
      <c r="F657" s="2"/>
    </row>
    <row r="658" spans="5:6" x14ac:dyDescent="0.25">
      <c r="E658" s="2"/>
      <c r="F658" s="2"/>
    </row>
    <row r="659" spans="5:6" x14ac:dyDescent="0.25">
      <c r="E659" s="2"/>
      <c r="F659" s="2"/>
    </row>
    <row r="660" spans="5:6" x14ac:dyDescent="0.25">
      <c r="E660" s="2"/>
      <c r="F660" s="2"/>
    </row>
    <row r="661" spans="5:6" x14ac:dyDescent="0.25">
      <c r="E661" s="2"/>
      <c r="F661" s="2"/>
    </row>
    <row r="662" spans="5:6" x14ac:dyDescent="0.25">
      <c r="E662" s="2"/>
      <c r="F662" s="2"/>
    </row>
    <row r="663" spans="5:6" x14ac:dyDescent="0.25">
      <c r="E663" s="2"/>
      <c r="F663" s="2"/>
    </row>
    <row r="664" spans="5:6" x14ac:dyDescent="0.25">
      <c r="E664" s="2"/>
      <c r="F664" s="2"/>
    </row>
    <row r="665" spans="5:6" x14ac:dyDescent="0.25">
      <c r="E665" s="2"/>
      <c r="F665" s="2"/>
    </row>
    <row r="666" spans="5:6" x14ac:dyDescent="0.25">
      <c r="E666" s="2"/>
      <c r="F666" s="2"/>
    </row>
    <row r="667" spans="5:6" x14ac:dyDescent="0.25">
      <c r="E667" s="2"/>
      <c r="F667" s="2"/>
    </row>
    <row r="668" spans="5:6" x14ac:dyDescent="0.25">
      <c r="E668" s="2"/>
      <c r="F668" s="2"/>
    </row>
    <row r="669" spans="5:6" x14ac:dyDescent="0.25">
      <c r="E669" s="2"/>
      <c r="F669" s="2"/>
    </row>
    <row r="670" spans="5:6" x14ac:dyDescent="0.25">
      <c r="E670" s="2"/>
      <c r="F670" s="2"/>
    </row>
    <row r="671" spans="5:6" x14ac:dyDescent="0.25">
      <c r="E671" s="2"/>
      <c r="F671" s="2"/>
    </row>
    <row r="672" spans="5:6" x14ac:dyDescent="0.25">
      <c r="E672" s="2"/>
      <c r="F672" s="2"/>
    </row>
    <row r="673" spans="5:6" x14ac:dyDescent="0.25">
      <c r="E673" s="2"/>
      <c r="F673" s="2"/>
    </row>
    <row r="674" spans="5:6" x14ac:dyDescent="0.25">
      <c r="E674" s="2"/>
      <c r="F674" s="2"/>
    </row>
    <row r="675" spans="5:6" x14ac:dyDescent="0.25">
      <c r="E675" s="2"/>
      <c r="F675" s="2"/>
    </row>
    <row r="676" spans="5:6" x14ac:dyDescent="0.25">
      <c r="E676" s="2"/>
      <c r="F676" s="2"/>
    </row>
    <row r="677" spans="5:6" x14ac:dyDescent="0.25">
      <c r="E677" s="2"/>
      <c r="F677" s="2"/>
    </row>
    <row r="678" spans="5:6" x14ac:dyDescent="0.25">
      <c r="E678" s="2"/>
      <c r="F678" s="2"/>
    </row>
    <row r="679" spans="5:6" x14ac:dyDescent="0.25">
      <c r="E679" s="2"/>
      <c r="F679" s="2"/>
    </row>
    <row r="680" spans="5:6" x14ac:dyDescent="0.25">
      <c r="E680" s="2"/>
      <c r="F680" s="2"/>
    </row>
    <row r="681" spans="5:6" x14ac:dyDescent="0.25">
      <c r="E681" s="2"/>
      <c r="F681" s="2"/>
    </row>
    <row r="682" spans="5:6" x14ac:dyDescent="0.25">
      <c r="E682" s="2"/>
      <c r="F682" s="2"/>
    </row>
    <row r="683" spans="5:6" x14ac:dyDescent="0.25">
      <c r="E683" s="2"/>
      <c r="F683" s="2"/>
    </row>
    <row r="684" spans="5:6" x14ac:dyDescent="0.25">
      <c r="E684" s="2"/>
      <c r="F684" s="2"/>
    </row>
    <row r="685" spans="5:6" x14ac:dyDescent="0.25">
      <c r="E685" s="2"/>
      <c r="F685" s="2"/>
    </row>
    <row r="686" spans="5:6" x14ac:dyDescent="0.25">
      <c r="E686" s="2"/>
      <c r="F686" s="2"/>
    </row>
    <row r="687" spans="5:6" x14ac:dyDescent="0.25">
      <c r="E687" s="2"/>
      <c r="F687" s="2"/>
    </row>
    <row r="688" spans="5:6" x14ac:dyDescent="0.25">
      <c r="E688" s="2"/>
      <c r="F688" s="2"/>
    </row>
    <row r="689" spans="5:6" x14ac:dyDescent="0.25">
      <c r="E689" s="2"/>
      <c r="F689" s="2"/>
    </row>
    <row r="690" spans="5:6" x14ac:dyDescent="0.25">
      <c r="E690" s="2"/>
      <c r="F690" s="2"/>
    </row>
    <row r="691" spans="5:6" x14ac:dyDescent="0.25">
      <c r="E691" s="2"/>
      <c r="F691" s="2"/>
    </row>
    <row r="692" spans="5:6" x14ac:dyDescent="0.25">
      <c r="E692" s="2"/>
      <c r="F692" s="2"/>
    </row>
    <row r="693" spans="5:6" x14ac:dyDescent="0.25">
      <c r="E693" s="2"/>
      <c r="F693" s="2"/>
    </row>
    <row r="694" spans="5:6" x14ac:dyDescent="0.25">
      <c r="E694" s="2"/>
      <c r="F694" s="2"/>
    </row>
    <row r="695" spans="5:6" x14ac:dyDescent="0.25">
      <c r="E695" s="2"/>
      <c r="F695" s="2"/>
    </row>
    <row r="696" spans="5:6" x14ac:dyDescent="0.25">
      <c r="E696" s="2"/>
      <c r="F696" s="2"/>
    </row>
    <row r="697" spans="5:6" x14ac:dyDescent="0.25">
      <c r="E697" s="2"/>
      <c r="F697" s="2"/>
    </row>
    <row r="698" spans="5:6" x14ac:dyDescent="0.25">
      <c r="E698" s="2"/>
      <c r="F698" s="2"/>
    </row>
    <row r="699" spans="5:6" x14ac:dyDescent="0.25">
      <c r="E699" s="2"/>
      <c r="F699" s="2"/>
    </row>
    <row r="700" spans="5:6" x14ac:dyDescent="0.25">
      <c r="E700" s="2"/>
      <c r="F700" s="2"/>
    </row>
    <row r="701" spans="5:6" x14ac:dyDescent="0.25">
      <c r="E701" s="2"/>
      <c r="F701" s="2"/>
    </row>
    <row r="702" spans="5:6" x14ac:dyDescent="0.25">
      <c r="E702" s="2"/>
      <c r="F702" s="2"/>
    </row>
    <row r="703" spans="5:6" x14ac:dyDescent="0.25">
      <c r="E703" s="2"/>
      <c r="F703" s="2"/>
    </row>
    <row r="704" spans="5:6" x14ac:dyDescent="0.25">
      <c r="E704" s="2"/>
      <c r="F704" s="2"/>
    </row>
    <row r="705" spans="5:6" x14ac:dyDescent="0.25">
      <c r="E705" s="2"/>
      <c r="F705" s="2"/>
    </row>
    <row r="706" spans="5:6" x14ac:dyDescent="0.25">
      <c r="E706" s="2"/>
      <c r="F706" s="2"/>
    </row>
    <row r="707" spans="5:6" x14ac:dyDescent="0.25">
      <c r="E707" s="2"/>
      <c r="F707" s="2"/>
    </row>
    <row r="708" spans="5:6" x14ac:dyDescent="0.25">
      <c r="E708" s="2"/>
      <c r="F708" s="2"/>
    </row>
    <row r="709" spans="5:6" x14ac:dyDescent="0.25">
      <c r="E709" s="2"/>
      <c r="F709" s="2"/>
    </row>
    <row r="710" spans="5:6" x14ac:dyDescent="0.25">
      <c r="E710" s="2"/>
      <c r="F710" s="2"/>
    </row>
    <row r="711" spans="5:6" x14ac:dyDescent="0.25">
      <c r="E711" s="2"/>
      <c r="F711" s="2"/>
    </row>
    <row r="712" spans="5:6" x14ac:dyDescent="0.25">
      <c r="E712" s="2"/>
      <c r="F712" s="2"/>
    </row>
    <row r="713" spans="5:6" x14ac:dyDescent="0.25">
      <c r="E713" s="2"/>
      <c r="F713" s="2"/>
    </row>
    <row r="714" spans="5:6" x14ac:dyDescent="0.25">
      <c r="E714" s="2"/>
      <c r="F714" s="2"/>
    </row>
    <row r="715" spans="5:6" x14ac:dyDescent="0.25">
      <c r="E715" s="2"/>
      <c r="F715" s="2"/>
    </row>
    <row r="716" spans="5:6" x14ac:dyDescent="0.25">
      <c r="E716" s="2"/>
      <c r="F716" s="2"/>
    </row>
    <row r="717" spans="5:6" x14ac:dyDescent="0.25">
      <c r="E717" s="2"/>
      <c r="F717" s="2"/>
    </row>
    <row r="718" spans="5:6" x14ac:dyDescent="0.25">
      <c r="E718" s="2"/>
      <c r="F718" s="2"/>
    </row>
    <row r="719" spans="5:6" x14ac:dyDescent="0.25">
      <c r="E719" s="2"/>
      <c r="F719" s="2"/>
    </row>
    <row r="720" spans="5:6" x14ac:dyDescent="0.25">
      <c r="E720" s="2"/>
      <c r="F720" s="2"/>
    </row>
    <row r="721" spans="5:6" x14ac:dyDescent="0.25">
      <c r="E721" s="2"/>
      <c r="F721" s="2"/>
    </row>
    <row r="722" spans="5:6" x14ac:dyDescent="0.25">
      <c r="E722" s="2"/>
      <c r="F722" s="2"/>
    </row>
    <row r="723" spans="5:6" x14ac:dyDescent="0.25">
      <c r="E723" s="2"/>
      <c r="F723" s="2"/>
    </row>
    <row r="724" spans="5:6" x14ac:dyDescent="0.25">
      <c r="E724" s="2"/>
      <c r="F724" s="2"/>
    </row>
    <row r="725" spans="5:6" x14ac:dyDescent="0.25">
      <c r="E725" s="2"/>
      <c r="F725" s="2"/>
    </row>
    <row r="726" spans="5:6" x14ac:dyDescent="0.25">
      <c r="E726" s="2"/>
      <c r="F726" s="2"/>
    </row>
    <row r="727" spans="5:6" x14ac:dyDescent="0.25">
      <c r="E727" s="2"/>
      <c r="F727" s="2"/>
    </row>
    <row r="728" spans="5:6" x14ac:dyDescent="0.25">
      <c r="E728" s="2"/>
      <c r="F728" s="2"/>
    </row>
    <row r="729" spans="5:6" x14ac:dyDescent="0.25">
      <c r="E729" s="2"/>
      <c r="F729" s="2"/>
    </row>
    <row r="730" spans="5:6" x14ac:dyDescent="0.25">
      <c r="E730" s="2"/>
      <c r="F730" s="2"/>
    </row>
    <row r="731" spans="5:6" x14ac:dyDescent="0.25">
      <c r="E731" s="2"/>
      <c r="F731" s="2"/>
    </row>
    <row r="732" spans="5:6" x14ac:dyDescent="0.25">
      <c r="E732" s="2"/>
      <c r="F732" s="2"/>
    </row>
    <row r="733" spans="5:6" x14ac:dyDescent="0.25">
      <c r="E733" s="2"/>
      <c r="F733" s="2"/>
    </row>
    <row r="734" spans="5:6" x14ac:dyDescent="0.25">
      <c r="E734" s="2"/>
      <c r="F734" s="2"/>
    </row>
    <row r="735" spans="5:6" x14ac:dyDescent="0.25">
      <c r="E735" s="2"/>
      <c r="F735" s="2"/>
    </row>
    <row r="736" spans="5:6" x14ac:dyDescent="0.25">
      <c r="E736" s="2"/>
      <c r="F736" s="2"/>
    </row>
    <row r="737" spans="5:6" x14ac:dyDescent="0.25">
      <c r="E737" s="2"/>
      <c r="F737" s="2"/>
    </row>
    <row r="738" spans="5:6" x14ac:dyDescent="0.25">
      <c r="E738" s="2"/>
      <c r="F738" s="2"/>
    </row>
    <row r="739" spans="5:6" x14ac:dyDescent="0.25">
      <c r="E739" s="2"/>
      <c r="F739" s="2"/>
    </row>
    <row r="740" spans="5:6" x14ac:dyDescent="0.25">
      <c r="E740" s="2"/>
      <c r="F740" s="2"/>
    </row>
    <row r="741" spans="5:6" x14ac:dyDescent="0.25">
      <c r="E741" s="2"/>
      <c r="F741" s="2"/>
    </row>
    <row r="742" spans="5:6" x14ac:dyDescent="0.25">
      <c r="E742" s="2"/>
      <c r="F742" s="2"/>
    </row>
    <row r="743" spans="5:6" x14ac:dyDescent="0.25">
      <c r="E743" s="2"/>
      <c r="F743" s="2"/>
    </row>
    <row r="744" spans="5:6" x14ac:dyDescent="0.25">
      <c r="E744" s="2"/>
      <c r="F744" s="2"/>
    </row>
    <row r="745" spans="5:6" x14ac:dyDescent="0.25">
      <c r="E745" s="2"/>
      <c r="F745" s="2"/>
    </row>
    <row r="746" spans="5:6" x14ac:dyDescent="0.25">
      <c r="E746" s="2"/>
      <c r="F746" s="2"/>
    </row>
    <row r="747" spans="5:6" x14ac:dyDescent="0.25">
      <c r="E747" s="2"/>
      <c r="F747" s="2"/>
    </row>
    <row r="748" spans="5:6" x14ac:dyDescent="0.25">
      <c r="E748" s="2"/>
      <c r="F748" s="2"/>
    </row>
    <row r="749" spans="5:6" x14ac:dyDescent="0.25">
      <c r="E749" s="2"/>
      <c r="F749" s="2"/>
    </row>
    <row r="750" spans="5:6" x14ac:dyDescent="0.25">
      <c r="E750" s="2"/>
      <c r="F750" s="2"/>
    </row>
    <row r="751" spans="5:6" x14ac:dyDescent="0.25">
      <c r="E751" s="2"/>
      <c r="F751" s="2"/>
    </row>
    <row r="752" spans="5:6" x14ac:dyDescent="0.25">
      <c r="E752" s="2"/>
      <c r="F752" s="2"/>
    </row>
    <row r="753" spans="5:6" x14ac:dyDescent="0.25">
      <c r="E753" s="2"/>
      <c r="F753" s="2"/>
    </row>
    <row r="754" spans="5:6" x14ac:dyDescent="0.25">
      <c r="E754" s="2"/>
      <c r="F754" s="2"/>
    </row>
    <row r="755" spans="5:6" x14ac:dyDescent="0.25">
      <c r="E755" s="2"/>
      <c r="F755" s="2"/>
    </row>
    <row r="756" spans="5:6" x14ac:dyDescent="0.25">
      <c r="E756" s="2"/>
      <c r="F756" s="2"/>
    </row>
    <row r="757" spans="5:6" x14ac:dyDescent="0.25">
      <c r="E757" s="2"/>
      <c r="F757" s="2"/>
    </row>
    <row r="758" spans="5:6" x14ac:dyDescent="0.25">
      <c r="E758" s="2"/>
      <c r="F758" s="2"/>
    </row>
    <row r="759" spans="5:6" x14ac:dyDescent="0.25">
      <c r="E759" s="2"/>
      <c r="F759" s="2"/>
    </row>
    <row r="760" spans="5:6" x14ac:dyDescent="0.25">
      <c r="E760" s="2"/>
      <c r="F760" s="2"/>
    </row>
    <row r="761" spans="5:6" x14ac:dyDescent="0.25">
      <c r="E761" s="2"/>
      <c r="F761" s="2"/>
    </row>
    <row r="762" spans="5:6" x14ac:dyDescent="0.25">
      <c r="E762" s="2"/>
      <c r="F762" s="2"/>
    </row>
    <row r="763" spans="5:6" x14ac:dyDescent="0.25">
      <c r="E763" s="2"/>
      <c r="F763" s="2"/>
    </row>
    <row r="764" spans="5:6" x14ac:dyDescent="0.25">
      <c r="E764" s="2"/>
      <c r="F764" s="2"/>
    </row>
    <row r="765" spans="5:6" x14ac:dyDescent="0.25">
      <c r="E765" s="2"/>
      <c r="F765" s="2"/>
    </row>
    <row r="766" spans="5:6" x14ac:dyDescent="0.25">
      <c r="E766" s="2"/>
      <c r="F766" s="2"/>
    </row>
    <row r="767" spans="5:6" x14ac:dyDescent="0.25">
      <c r="E767" s="2"/>
      <c r="F767" s="2"/>
    </row>
    <row r="768" spans="5:6" x14ac:dyDescent="0.25">
      <c r="E768" s="2"/>
      <c r="F768" s="2"/>
    </row>
    <row r="769" spans="5:6" x14ac:dyDescent="0.25">
      <c r="E769" s="2"/>
      <c r="F769" s="2"/>
    </row>
    <row r="770" spans="5:6" x14ac:dyDescent="0.25">
      <c r="E770" s="2"/>
      <c r="F770" s="2"/>
    </row>
    <row r="771" spans="5:6" x14ac:dyDescent="0.25">
      <c r="E771" s="2"/>
      <c r="F771" s="2"/>
    </row>
    <row r="772" spans="5:6" x14ac:dyDescent="0.25">
      <c r="E772" s="2"/>
      <c r="F772" s="2"/>
    </row>
    <row r="773" spans="5:6" x14ac:dyDescent="0.25">
      <c r="E773" s="2"/>
      <c r="F773" s="2"/>
    </row>
    <row r="774" spans="5:6" x14ac:dyDescent="0.25">
      <c r="E774" s="2"/>
      <c r="F774" s="2"/>
    </row>
    <row r="775" spans="5:6" x14ac:dyDescent="0.25">
      <c r="E775" s="2"/>
      <c r="F775" s="2"/>
    </row>
    <row r="776" spans="5:6" x14ac:dyDescent="0.25">
      <c r="E776" s="2"/>
      <c r="F776" s="2"/>
    </row>
    <row r="777" spans="5:6" x14ac:dyDescent="0.25">
      <c r="E777" s="2"/>
      <c r="F777" s="2"/>
    </row>
    <row r="778" spans="5:6" x14ac:dyDescent="0.25">
      <c r="E778" s="2"/>
      <c r="F778" s="2"/>
    </row>
    <row r="779" spans="5:6" x14ac:dyDescent="0.25">
      <c r="E779" s="2"/>
      <c r="F779" s="2"/>
    </row>
    <row r="780" spans="5:6" x14ac:dyDescent="0.25">
      <c r="E780" s="2"/>
      <c r="F780" s="2"/>
    </row>
    <row r="781" spans="5:6" x14ac:dyDescent="0.25">
      <c r="E781" s="2"/>
      <c r="F781" s="2"/>
    </row>
    <row r="782" spans="5:6" x14ac:dyDescent="0.25">
      <c r="E782" s="2"/>
      <c r="F782" s="2"/>
    </row>
    <row r="783" spans="5:6" x14ac:dyDescent="0.25">
      <c r="E783" s="2"/>
      <c r="F783" s="2"/>
    </row>
    <row r="784" spans="5:6" x14ac:dyDescent="0.25">
      <c r="E784" s="2"/>
      <c r="F784" s="2"/>
    </row>
    <row r="785" spans="5:6" x14ac:dyDescent="0.25">
      <c r="E785" s="2"/>
      <c r="F785" s="2"/>
    </row>
    <row r="786" spans="5:6" x14ac:dyDescent="0.25">
      <c r="E786" s="2"/>
      <c r="F786" s="2"/>
    </row>
    <row r="787" spans="5:6" x14ac:dyDescent="0.25">
      <c r="E787" s="2"/>
      <c r="F787" s="2"/>
    </row>
    <row r="788" spans="5:6" x14ac:dyDescent="0.25">
      <c r="E788" s="2"/>
      <c r="F788" s="2"/>
    </row>
    <row r="789" spans="5:6" x14ac:dyDescent="0.25">
      <c r="E789" s="2"/>
      <c r="F789" s="2"/>
    </row>
    <row r="790" spans="5:6" x14ac:dyDescent="0.25">
      <c r="E790" s="2"/>
      <c r="F790" s="2"/>
    </row>
    <row r="791" spans="5:6" x14ac:dyDescent="0.25">
      <c r="E791" s="2"/>
      <c r="F791" s="2"/>
    </row>
    <row r="792" spans="5:6" x14ac:dyDescent="0.25">
      <c r="E792" s="2"/>
      <c r="F792" s="2"/>
    </row>
    <row r="793" spans="5:6" x14ac:dyDescent="0.25">
      <c r="E793" s="2"/>
      <c r="F793" s="2"/>
    </row>
    <row r="794" spans="5:6" x14ac:dyDescent="0.25">
      <c r="E794" s="2"/>
      <c r="F794" s="2"/>
    </row>
    <row r="795" spans="5:6" x14ac:dyDescent="0.25">
      <c r="E795" s="2"/>
      <c r="F795" s="2"/>
    </row>
    <row r="796" spans="5:6" x14ac:dyDescent="0.25">
      <c r="E796" s="2"/>
      <c r="F796" s="2"/>
    </row>
    <row r="797" spans="5:6" x14ac:dyDescent="0.25">
      <c r="E797" s="2"/>
      <c r="F797" s="2"/>
    </row>
    <row r="798" spans="5:6" x14ac:dyDescent="0.25">
      <c r="E798" s="2"/>
      <c r="F798" s="2"/>
    </row>
  </sheetData>
  <mergeCells count="9">
    <mergeCell ref="A1:D1"/>
    <mergeCell ref="A2:D2"/>
    <mergeCell ref="A9:A13"/>
    <mergeCell ref="D9:D13"/>
    <mergeCell ref="B9:C9"/>
    <mergeCell ref="B10:B13"/>
    <mergeCell ref="C10:C13"/>
    <mergeCell ref="A7:D7"/>
    <mergeCell ref="A6:D6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rowBreaks count="1" manualBreakCount="1">
    <brk id="3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20"/>
  <sheetViews>
    <sheetView view="pageBreakPreview" zoomScale="60" zoomScaleNormal="70" workbookViewId="0">
      <selection activeCell="E6" sqref="E6:E7"/>
    </sheetView>
  </sheetViews>
  <sheetFormatPr defaultRowHeight="13.2" x14ac:dyDescent="0.25"/>
  <cols>
    <col min="1" max="1" width="32.5546875" customWidth="1"/>
    <col min="5" max="5" width="21" customWidth="1"/>
    <col min="7" max="7" width="26.6640625" customWidth="1"/>
    <col min="8" max="8" width="19.88671875" customWidth="1"/>
    <col min="9" max="9" width="21" customWidth="1"/>
    <col min="10" max="10" width="27.5546875" customWidth="1"/>
  </cols>
  <sheetData>
    <row r="1" spans="1:99" s="91" customFormat="1" x14ac:dyDescent="0.25"/>
    <row r="2" spans="1:99" s="91" customFormat="1" ht="17.399999999999999" x14ac:dyDescent="0.25">
      <c r="A2" s="150" t="s">
        <v>385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99" s="91" customFormat="1" ht="47.4" customHeight="1" x14ac:dyDescent="0.25">
      <c r="A3" s="150" t="s">
        <v>397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99" ht="15.6" x14ac:dyDescent="0.3">
      <c r="J4" s="62"/>
    </row>
    <row r="5" spans="1:99" s="40" customFormat="1" ht="15.6" customHeight="1" x14ac:dyDescent="0.35">
      <c r="A5" s="156" t="s">
        <v>40</v>
      </c>
      <c r="B5" s="153" t="s">
        <v>234</v>
      </c>
      <c r="C5" s="154"/>
      <c r="D5" s="154"/>
      <c r="E5" s="154"/>
      <c r="F5" s="155"/>
      <c r="G5" s="156" t="s">
        <v>398</v>
      </c>
      <c r="H5" s="156" t="s">
        <v>236</v>
      </c>
      <c r="I5" s="156" t="s">
        <v>0</v>
      </c>
      <c r="J5" s="156" t="s">
        <v>237</v>
      </c>
    </row>
    <row r="6" spans="1:99" ht="53.4" customHeight="1" x14ac:dyDescent="0.25">
      <c r="A6" s="157"/>
      <c r="B6" s="156" t="s">
        <v>235</v>
      </c>
      <c r="C6" s="159" t="s">
        <v>269</v>
      </c>
      <c r="D6" s="160"/>
      <c r="E6" s="156" t="s">
        <v>41</v>
      </c>
      <c r="F6" s="156" t="s">
        <v>42</v>
      </c>
      <c r="G6" s="157"/>
      <c r="H6" s="157"/>
      <c r="I6" s="157"/>
      <c r="J6" s="157"/>
    </row>
    <row r="7" spans="1:99" ht="236.4" customHeight="1" x14ac:dyDescent="0.25">
      <c r="A7" s="158"/>
      <c r="B7" s="158"/>
      <c r="C7" s="161"/>
      <c r="D7" s="162"/>
      <c r="E7" s="158"/>
      <c r="F7" s="158"/>
      <c r="G7" s="158"/>
      <c r="H7" s="158"/>
      <c r="I7" s="158"/>
      <c r="J7" s="158"/>
    </row>
    <row r="8" spans="1:99" ht="13.2" customHeight="1" x14ac:dyDescent="0.3">
      <c r="A8" s="101">
        <v>1</v>
      </c>
      <c r="B8" s="101">
        <v>2</v>
      </c>
      <c r="C8" s="151">
        <v>3</v>
      </c>
      <c r="D8" s="152"/>
      <c r="E8" s="101">
        <v>4</v>
      </c>
      <c r="F8" s="101">
        <v>5</v>
      </c>
      <c r="G8" s="101">
        <v>6</v>
      </c>
      <c r="H8" s="81">
        <v>7</v>
      </c>
      <c r="I8" s="81">
        <v>8</v>
      </c>
      <c r="J8" s="81">
        <v>9</v>
      </c>
    </row>
    <row r="9" spans="1:99" s="80" customFormat="1" ht="70.2" x14ac:dyDescent="0.35">
      <c r="A9" s="134" t="s">
        <v>233</v>
      </c>
      <c r="B9" s="92"/>
      <c r="C9" s="92"/>
      <c r="D9" s="92"/>
      <c r="E9" s="92"/>
      <c r="F9" s="92"/>
      <c r="G9" s="42">
        <v>258887496.59</v>
      </c>
      <c r="H9" s="94">
        <f>G9</f>
        <v>258887496.59</v>
      </c>
      <c r="I9" s="94">
        <v>256928864.13999999</v>
      </c>
      <c r="J9" s="95">
        <f>I9/H9*100</f>
        <v>99.243442624383704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</row>
    <row r="10" spans="1:99" s="80" customFormat="1" ht="18" x14ac:dyDescent="0.35">
      <c r="A10" s="93" t="s">
        <v>57</v>
      </c>
      <c r="B10" s="92"/>
      <c r="C10" s="92"/>
      <c r="D10" s="92"/>
      <c r="E10" s="92"/>
      <c r="F10" s="92"/>
      <c r="G10" s="42"/>
      <c r="H10" s="94"/>
      <c r="I10" s="94"/>
      <c r="J10" s="95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</row>
    <row r="11" spans="1:99" s="80" customFormat="1" ht="52.8" x14ac:dyDescent="0.35">
      <c r="A11" s="134" t="s">
        <v>103</v>
      </c>
      <c r="B11" s="92">
        <v>991</v>
      </c>
      <c r="C11" s="92"/>
      <c r="D11" s="92"/>
      <c r="E11" s="92"/>
      <c r="F11" s="92"/>
      <c r="G11" s="42">
        <v>90900</v>
      </c>
      <c r="H11" s="94">
        <f t="shared" ref="H11:I119" si="0">G11</f>
        <v>90900</v>
      </c>
      <c r="I11" s="94">
        <f t="shared" si="0"/>
        <v>90900</v>
      </c>
      <c r="J11" s="95">
        <f t="shared" ref="J11:J122" si="1">I11/H11*100</f>
        <v>100</v>
      </c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</row>
    <row r="12" spans="1:99" s="80" customFormat="1" ht="36" x14ac:dyDescent="0.35">
      <c r="A12" s="93" t="s">
        <v>6</v>
      </c>
      <c r="B12" s="92">
        <v>991</v>
      </c>
      <c r="C12" s="9" t="s">
        <v>43</v>
      </c>
      <c r="D12" s="92"/>
      <c r="E12" s="92"/>
      <c r="F12" s="92"/>
      <c r="G12" s="42">
        <v>90900</v>
      </c>
      <c r="H12" s="42">
        <v>90900</v>
      </c>
      <c r="I12" s="42">
        <v>90900</v>
      </c>
      <c r="J12" s="95">
        <f t="shared" si="1"/>
        <v>100</v>
      </c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</row>
    <row r="13" spans="1:99" s="80" customFormat="1" ht="126" hidden="1" x14ac:dyDescent="0.35">
      <c r="A13" s="93" t="s">
        <v>136</v>
      </c>
      <c r="B13" s="92">
        <v>991</v>
      </c>
      <c r="C13" s="9" t="s">
        <v>43</v>
      </c>
      <c r="D13" s="9" t="s">
        <v>50</v>
      </c>
      <c r="E13" s="92"/>
      <c r="F13" s="92"/>
      <c r="G13" s="42">
        <v>0</v>
      </c>
      <c r="H13" s="42">
        <v>90900</v>
      </c>
      <c r="I13" s="42">
        <v>90900</v>
      </c>
      <c r="J13" s="95">
        <f t="shared" si="1"/>
        <v>100</v>
      </c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</row>
    <row r="14" spans="1:99" s="80" customFormat="1" ht="54" hidden="1" x14ac:dyDescent="0.35">
      <c r="A14" s="93" t="s">
        <v>104</v>
      </c>
      <c r="B14" s="92">
        <v>991</v>
      </c>
      <c r="C14" s="9" t="s">
        <v>43</v>
      </c>
      <c r="D14" s="9" t="s">
        <v>50</v>
      </c>
      <c r="E14" s="92" t="s">
        <v>137</v>
      </c>
      <c r="F14" s="92"/>
      <c r="G14" s="42">
        <v>0</v>
      </c>
      <c r="H14" s="42">
        <v>90900</v>
      </c>
      <c r="I14" s="42">
        <v>90900</v>
      </c>
      <c r="J14" s="95">
        <f t="shared" si="1"/>
        <v>100</v>
      </c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</row>
    <row r="15" spans="1:99" s="80" customFormat="1" ht="90" hidden="1" x14ac:dyDescent="0.35">
      <c r="A15" s="93" t="s">
        <v>138</v>
      </c>
      <c r="B15" s="92">
        <v>991</v>
      </c>
      <c r="C15" s="9" t="s">
        <v>43</v>
      </c>
      <c r="D15" s="9" t="s">
        <v>50</v>
      </c>
      <c r="E15" s="92" t="s">
        <v>139</v>
      </c>
      <c r="F15" s="92"/>
      <c r="G15" s="42">
        <v>0</v>
      </c>
      <c r="H15" s="42">
        <v>90900</v>
      </c>
      <c r="I15" s="42">
        <v>90900</v>
      </c>
      <c r="J15" s="95">
        <f t="shared" si="1"/>
        <v>100</v>
      </c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</row>
    <row r="16" spans="1:99" s="80" customFormat="1" ht="36" hidden="1" x14ac:dyDescent="0.35">
      <c r="A16" s="93" t="s">
        <v>105</v>
      </c>
      <c r="B16" s="92">
        <v>991</v>
      </c>
      <c r="C16" s="9" t="s">
        <v>43</v>
      </c>
      <c r="D16" s="9" t="s">
        <v>50</v>
      </c>
      <c r="E16" s="92" t="s">
        <v>140</v>
      </c>
      <c r="F16" s="92"/>
      <c r="G16" s="42">
        <v>0</v>
      </c>
      <c r="H16" s="42">
        <v>90900</v>
      </c>
      <c r="I16" s="42">
        <v>90900</v>
      </c>
      <c r="J16" s="95">
        <f t="shared" si="1"/>
        <v>100</v>
      </c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</row>
    <row r="17" spans="1:99" s="80" customFormat="1" ht="54" hidden="1" x14ac:dyDescent="0.35">
      <c r="A17" s="93" t="s">
        <v>45</v>
      </c>
      <c r="B17" s="92">
        <v>991</v>
      </c>
      <c r="C17" s="9" t="s">
        <v>43</v>
      </c>
      <c r="D17" s="9" t="s">
        <v>50</v>
      </c>
      <c r="E17" s="92" t="s">
        <v>141</v>
      </c>
      <c r="F17" s="92"/>
      <c r="G17" s="42">
        <v>0</v>
      </c>
      <c r="H17" s="42">
        <v>90900</v>
      </c>
      <c r="I17" s="42">
        <v>90900</v>
      </c>
      <c r="J17" s="95">
        <f t="shared" si="1"/>
        <v>100</v>
      </c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</row>
    <row r="18" spans="1:99" s="80" customFormat="1" ht="72" hidden="1" x14ac:dyDescent="0.35">
      <c r="A18" s="93" t="s">
        <v>142</v>
      </c>
      <c r="B18" s="92">
        <v>991</v>
      </c>
      <c r="C18" s="9" t="s">
        <v>43</v>
      </c>
      <c r="D18" s="9" t="s">
        <v>50</v>
      </c>
      <c r="E18" s="92" t="s">
        <v>141</v>
      </c>
      <c r="F18" s="92">
        <v>200</v>
      </c>
      <c r="G18" s="42">
        <v>0</v>
      </c>
      <c r="H18" s="42">
        <v>90900</v>
      </c>
      <c r="I18" s="42">
        <v>90900</v>
      </c>
      <c r="J18" s="95">
        <f t="shared" si="1"/>
        <v>100</v>
      </c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</row>
    <row r="19" spans="1:99" s="80" customFormat="1" ht="108" x14ac:dyDescent="0.35">
      <c r="A19" s="93" t="s">
        <v>9</v>
      </c>
      <c r="B19" s="92">
        <v>991</v>
      </c>
      <c r="C19" s="9" t="s">
        <v>43</v>
      </c>
      <c r="D19" s="9" t="s">
        <v>48</v>
      </c>
      <c r="E19" s="92"/>
      <c r="F19" s="92"/>
      <c r="G19" s="42">
        <v>90900</v>
      </c>
      <c r="H19" s="42">
        <v>90900</v>
      </c>
      <c r="I19" s="42">
        <v>90900</v>
      </c>
      <c r="J19" s="95">
        <f t="shared" si="1"/>
        <v>100</v>
      </c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</row>
    <row r="20" spans="1:99" s="80" customFormat="1" ht="54" x14ac:dyDescent="0.35">
      <c r="A20" s="93" t="s">
        <v>104</v>
      </c>
      <c r="B20" s="92">
        <v>991</v>
      </c>
      <c r="C20" s="9" t="s">
        <v>43</v>
      </c>
      <c r="D20" s="9" t="s">
        <v>48</v>
      </c>
      <c r="E20" s="92" t="s">
        <v>137</v>
      </c>
      <c r="F20" s="92"/>
      <c r="G20" s="42">
        <v>90900</v>
      </c>
      <c r="H20" s="42">
        <v>90900</v>
      </c>
      <c r="I20" s="42">
        <v>90900</v>
      </c>
      <c r="J20" s="95">
        <f t="shared" si="1"/>
        <v>100</v>
      </c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</row>
    <row r="21" spans="1:99" s="80" customFormat="1" ht="90" x14ac:dyDescent="0.35">
      <c r="A21" s="93" t="s">
        <v>138</v>
      </c>
      <c r="B21" s="92">
        <v>991</v>
      </c>
      <c r="C21" s="9" t="s">
        <v>43</v>
      </c>
      <c r="D21" s="9" t="s">
        <v>48</v>
      </c>
      <c r="E21" s="92" t="s">
        <v>139</v>
      </c>
      <c r="F21" s="92"/>
      <c r="G21" s="42">
        <v>90900</v>
      </c>
      <c r="H21" s="42">
        <v>90900</v>
      </c>
      <c r="I21" s="42">
        <v>90900</v>
      </c>
      <c r="J21" s="95">
        <f t="shared" si="1"/>
        <v>100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</row>
    <row r="22" spans="1:99" s="80" customFormat="1" ht="108" x14ac:dyDescent="0.35">
      <c r="A22" s="93" t="s">
        <v>143</v>
      </c>
      <c r="B22" s="92">
        <v>991</v>
      </c>
      <c r="C22" s="9" t="s">
        <v>43</v>
      </c>
      <c r="D22" s="9" t="s">
        <v>48</v>
      </c>
      <c r="E22" s="92" t="s">
        <v>144</v>
      </c>
      <c r="F22" s="92"/>
      <c r="G22" s="42">
        <v>90900</v>
      </c>
      <c r="H22" s="42">
        <v>90900</v>
      </c>
      <c r="I22" s="42">
        <v>90900</v>
      </c>
      <c r="J22" s="95">
        <f t="shared" si="1"/>
        <v>100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</row>
    <row r="23" spans="1:99" s="80" customFormat="1" ht="90" x14ac:dyDescent="0.35">
      <c r="A23" s="93" t="s">
        <v>145</v>
      </c>
      <c r="B23" s="92">
        <v>991</v>
      </c>
      <c r="C23" s="9" t="s">
        <v>43</v>
      </c>
      <c r="D23" s="9" t="s">
        <v>48</v>
      </c>
      <c r="E23" s="92" t="s">
        <v>146</v>
      </c>
      <c r="F23" s="92"/>
      <c r="G23" s="42">
        <v>90900</v>
      </c>
      <c r="H23" s="42">
        <v>90900</v>
      </c>
      <c r="I23" s="42">
        <v>90900</v>
      </c>
      <c r="J23" s="95">
        <f t="shared" si="1"/>
        <v>100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</row>
    <row r="24" spans="1:99" s="80" customFormat="1" ht="36" x14ac:dyDescent="0.35">
      <c r="A24" s="93" t="s">
        <v>10</v>
      </c>
      <c r="B24" s="92">
        <v>991</v>
      </c>
      <c r="C24" s="9" t="s">
        <v>43</v>
      </c>
      <c r="D24" s="9" t="s">
        <v>48</v>
      </c>
      <c r="E24" s="92" t="s">
        <v>146</v>
      </c>
      <c r="F24" s="92">
        <v>500</v>
      </c>
      <c r="G24" s="42">
        <v>90900</v>
      </c>
      <c r="H24" s="42">
        <v>90900</v>
      </c>
      <c r="I24" s="42">
        <v>90900</v>
      </c>
      <c r="J24" s="95">
        <f t="shared" si="1"/>
        <v>100</v>
      </c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</row>
    <row r="25" spans="1:99" s="80" customFormat="1" ht="70.2" x14ac:dyDescent="0.35">
      <c r="A25" s="134" t="s">
        <v>411</v>
      </c>
      <c r="B25" s="92">
        <v>992</v>
      </c>
      <c r="C25" s="9"/>
      <c r="D25" s="9"/>
      <c r="E25" s="92"/>
      <c r="F25" s="92"/>
      <c r="G25" s="42">
        <f>G9-G11</f>
        <v>258796596.59</v>
      </c>
      <c r="H25" s="42">
        <f>H9-H11</f>
        <v>258796596.59</v>
      </c>
      <c r="I25" s="42">
        <f>I9-I11</f>
        <v>256837964.13999999</v>
      </c>
      <c r="J25" s="95">
        <f t="shared" si="1"/>
        <v>99.243176890342582</v>
      </c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</row>
    <row r="26" spans="1:99" s="80" customFormat="1" ht="36" x14ac:dyDescent="0.35">
      <c r="A26" s="93" t="s">
        <v>6</v>
      </c>
      <c r="B26" s="92">
        <v>992</v>
      </c>
      <c r="C26" s="9" t="s">
        <v>43</v>
      </c>
      <c r="D26" s="9"/>
      <c r="E26" s="92"/>
      <c r="F26" s="92"/>
      <c r="G26" s="42">
        <f>17723174.41-G11</f>
        <v>17632274.41</v>
      </c>
      <c r="H26" s="94">
        <f t="shared" si="0"/>
        <v>17632274.41</v>
      </c>
      <c r="I26" s="94">
        <f>17247418.46-I11</f>
        <v>17156518.460000001</v>
      </c>
      <c r="J26" s="95">
        <f t="shared" si="1"/>
        <v>97.301789100275244</v>
      </c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</row>
    <row r="27" spans="1:99" s="80" customFormat="1" ht="108" x14ac:dyDescent="0.35">
      <c r="A27" s="93" t="s">
        <v>7</v>
      </c>
      <c r="B27" s="92">
        <v>992</v>
      </c>
      <c r="C27" s="9" t="s">
        <v>43</v>
      </c>
      <c r="D27" s="9" t="s">
        <v>44</v>
      </c>
      <c r="E27" s="92"/>
      <c r="F27" s="92"/>
      <c r="G27" s="42">
        <v>1557900</v>
      </c>
      <c r="H27" s="42">
        <v>1557900</v>
      </c>
      <c r="I27" s="42">
        <v>1557900</v>
      </c>
      <c r="J27" s="95">
        <f t="shared" si="1"/>
        <v>100</v>
      </c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</row>
    <row r="28" spans="1:99" s="80" customFormat="1" ht="108" x14ac:dyDescent="0.35">
      <c r="A28" s="93" t="s">
        <v>106</v>
      </c>
      <c r="B28" s="92">
        <v>992</v>
      </c>
      <c r="C28" s="9" t="s">
        <v>43</v>
      </c>
      <c r="D28" s="9" t="s">
        <v>44</v>
      </c>
      <c r="E28" s="92" t="s">
        <v>147</v>
      </c>
      <c r="F28" s="92"/>
      <c r="G28" s="42">
        <v>1557900</v>
      </c>
      <c r="H28" s="42">
        <v>1557900</v>
      </c>
      <c r="I28" s="42">
        <v>1557900</v>
      </c>
      <c r="J28" s="95">
        <f t="shared" si="1"/>
        <v>100</v>
      </c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</row>
    <row r="29" spans="1:99" s="80" customFormat="1" ht="36" x14ac:dyDescent="0.35">
      <c r="A29" s="93" t="s">
        <v>218</v>
      </c>
      <c r="B29" s="92">
        <v>992</v>
      </c>
      <c r="C29" s="9" t="s">
        <v>43</v>
      </c>
      <c r="D29" s="9" t="s">
        <v>44</v>
      </c>
      <c r="E29" s="92" t="s">
        <v>148</v>
      </c>
      <c r="F29" s="92"/>
      <c r="G29" s="42">
        <v>1557900</v>
      </c>
      <c r="H29" s="42">
        <v>1557900</v>
      </c>
      <c r="I29" s="42">
        <v>1557900</v>
      </c>
      <c r="J29" s="95">
        <f t="shared" si="1"/>
        <v>100</v>
      </c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</row>
    <row r="30" spans="1:99" s="80" customFormat="1" ht="72" x14ac:dyDescent="0.35">
      <c r="A30" s="93" t="s">
        <v>149</v>
      </c>
      <c r="B30" s="92">
        <v>992</v>
      </c>
      <c r="C30" s="9" t="s">
        <v>43</v>
      </c>
      <c r="D30" s="9" t="s">
        <v>44</v>
      </c>
      <c r="E30" s="92" t="s">
        <v>150</v>
      </c>
      <c r="F30" s="92"/>
      <c r="G30" s="42">
        <v>1557900</v>
      </c>
      <c r="H30" s="42">
        <v>1557900</v>
      </c>
      <c r="I30" s="42">
        <v>1557900</v>
      </c>
      <c r="J30" s="95">
        <f t="shared" si="1"/>
        <v>100</v>
      </c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</row>
    <row r="31" spans="1:99" s="80" customFormat="1" ht="54" x14ac:dyDescent="0.35">
      <c r="A31" s="93" t="s">
        <v>45</v>
      </c>
      <c r="B31" s="92">
        <v>992</v>
      </c>
      <c r="C31" s="9" t="s">
        <v>43</v>
      </c>
      <c r="D31" s="9" t="s">
        <v>44</v>
      </c>
      <c r="E31" s="92" t="s">
        <v>151</v>
      </c>
      <c r="F31" s="92"/>
      <c r="G31" s="42">
        <v>1557900</v>
      </c>
      <c r="H31" s="42">
        <v>1557900</v>
      </c>
      <c r="I31" s="42">
        <v>1557900</v>
      </c>
      <c r="J31" s="95">
        <f t="shared" si="1"/>
        <v>100</v>
      </c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</row>
    <row r="32" spans="1:99" s="80" customFormat="1" ht="180" x14ac:dyDescent="0.35">
      <c r="A32" s="93" t="s">
        <v>46</v>
      </c>
      <c r="B32" s="92">
        <v>992</v>
      </c>
      <c r="C32" s="9" t="s">
        <v>43</v>
      </c>
      <c r="D32" s="9" t="s">
        <v>44</v>
      </c>
      <c r="E32" s="92" t="s">
        <v>151</v>
      </c>
      <c r="F32" s="92">
        <v>100</v>
      </c>
      <c r="G32" s="42">
        <v>1557900</v>
      </c>
      <c r="H32" s="42">
        <v>1557900</v>
      </c>
      <c r="I32" s="42">
        <v>1557900</v>
      </c>
      <c r="J32" s="95">
        <f t="shared" si="1"/>
        <v>100</v>
      </c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</row>
    <row r="33" spans="1:99" s="80" customFormat="1" ht="144" x14ac:dyDescent="0.35">
      <c r="A33" s="93" t="s">
        <v>107</v>
      </c>
      <c r="B33" s="92">
        <v>992</v>
      </c>
      <c r="C33" s="9" t="s">
        <v>43</v>
      </c>
      <c r="D33" s="9" t="s">
        <v>47</v>
      </c>
      <c r="E33" s="92"/>
      <c r="F33" s="92"/>
      <c r="G33" s="42">
        <v>4951742.71</v>
      </c>
      <c r="H33" s="94">
        <f t="shared" si="0"/>
        <v>4951742.71</v>
      </c>
      <c r="I33" s="42">
        <v>4951030.99</v>
      </c>
      <c r="J33" s="95">
        <f t="shared" si="1"/>
        <v>99.985626878420746</v>
      </c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</row>
    <row r="34" spans="1:99" s="80" customFormat="1" ht="108" x14ac:dyDescent="0.35">
      <c r="A34" s="93" t="s">
        <v>106</v>
      </c>
      <c r="B34" s="92">
        <v>992</v>
      </c>
      <c r="C34" s="9" t="s">
        <v>43</v>
      </c>
      <c r="D34" s="9" t="s">
        <v>47</v>
      </c>
      <c r="E34" s="92" t="s">
        <v>147</v>
      </c>
      <c r="F34" s="92"/>
      <c r="G34" s="42">
        <v>4951742.71</v>
      </c>
      <c r="H34" s="94">
        <f t="shared" ref="H34:H36" si="2">G34</f>
        <v>4951742.71</v>
      </c>
      <c r="I34" s="42">
        <v>4951030.99</v>
      </c>
      <c r="J34" s="95">
        <f t="shared" si="1"/>
        <v>99.985626878420746</v>
      </c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</row>
    <row r="35" spans="1:99" s="80" customFormat="1" ht="36" x14ac:dyDescent="0.35">
      <c r="A35" s="93" t="s">
        <v>218</v>
      </c>
      <c r="B35" s="92">
        <v>992</v>
      </c>
      <c r="C35" s="9" t="s">
        <v>43</v>
      </c>
      <c r="D35" s="9" t="s">
        <v>47</v>
      </c>
      <c r="E35" s="92" t="s">
        <v>148</v>
      </c>
      <c r="F35" s="92"/>
      <c r="G35" s="42">
        <v>4951742.71</v>
      </c>
      <c r="H35" s="94">
        <f t="shared" si="2"/>
        <v>4951742.71</v>
      </c>
      <c r="I35" s="42">
        <v>4951030.99</v>
      </c>
      <c r="J35" s="95">
        <f t="shared" si="1"/>
        <v>99.985626878420746</v>
      </c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</row>
    <row r="36" spans="1:99" s="80" customFormat="1" ht="72" x14ac:dyDescent="0.35">
      <c r="A36" s="93" t="s">
        <v>152</v>
      </c>
      <c r="B36" s="92">
        <v>992</v>
      </c>
      <c r="C36" s="9" t="s">
        <v>43</v>
      </c>
      <c r="D36" s="9" t="s">
        <v>47</v>
      </c>
      <c r="E36" s="92" t="s">
        <v>153</v>
      </c>
      <c r="F36" s="92"/>
      <c r="G36" s="42">
        <v>4951742.71</v>
      </c>
      <c r="H36" s="94">
        <f t="shared" si="2"/>
        <v>4951742.71</v>
      </c>
      <c r="I36" s="42">
        <v>4951030.99</v>
      </c>
      <c r="J36" s="95">
        <f t="shared" si="1"/>
        <v>99.985626878420746</v>
      </c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</row>
    <row r="37" spans="1:99" s="80" customFormat="1" ht="54" x14ac:dyDescent="0.35">
      <c r="A37" s="93" t="s">
        <v>45</v>
      </c>
      <c r="B37" s="92">
        <v>992</v>
      </c>
      <c r="C37" s="9" t="s">
        <v>43</v>
      </c>
      <c r="D37" s="9" t="s">
        <v>47</v>
      </c>
      <c r="E37" s="92" t="s">
        <v>154</v>
      </c>
      <c r="F37" s="92"/>
      <c r="G37" s="42">
        <v>4947942.71</v>
      </c>
      <c r="H37" s="94">
        <f t="shared" si="0"/>
        <v>4947942.71</v>
      </c>
      <c r="I37" s="94">
        <v>4947230.99</v>
      </c>
      <c r="J37" s="95">
        <f t="shared" si="1"/>
        <v>99.985615839921479</v>
      </c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</row>
    <row r="38" spans="1:99" s="80" customFormat="1" ht="180" x14ac:dyDescent="0.35">
      <c r="A38" s="93" t="s">
        <v>46</v>
      </c>
      <c r="B38" s="92">
        <v>992</v>
      </c>
      <c r="C38" s="9" t="s">
        <v>43</v>
      </c>
      <c r="D38" s="9" t="s">
        <v>47</v>
      </c>
      <c r="E38" s="92" t="s">
        <v>154</v>
      </c>
      <c r="F38" s="92">
        <v>100</v>
      </c>
      <c r="G38" s="42">
        <v>4500487.71</v>
      </c>
      <c r="H38" s="94">
        <f t="shared" si="0"/>
        <v>4500487.71</v>
      </c>
      <c r="I38" s="42">
        <v>4500487.71</v>
      </c>
      <c r="J38" s="95">
        <f t="shared" si="1"/>
        <v>100</v>
      </c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</row>
    <row r="39" spans="1:99" s="80" customFormat="1" ht="72" x14ac:dyDescent="0.35">
      <c r="A39" s="93" t="s">
        <v>142</v>
      </c>
      <c r="B39" s="92">
        <v>992</v>
      </c>
      <c r="C39" s="9" t="s">
        <v>43</v>
      </c>
      <c r="D39" s="9" t="s">
        <v>47</v>
      </c>
      <c r="E39" s="92" t="s">
        <v>154</v>
      </c>
      <c r="F39" s="92">
        <v>200</v>
      </c>
      <c r="G39" s="42">
        <v>255100</v>
      </c>
      <c r="H39" s="94">
        <f t="shared" si="0"/>
        <v>255100</v>
      </c>
      <c r="I39" s="42">
        <v>254726</v>
      </c>
      <c r="J39" s="95">
        <f t="shared" si="1"/>
        <v>99.853390827126617</v>
      </c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</row>
    <row r="40" spans="1:99" s="80" customFormat="1" ht="36" x14ac:dyDescent="0.35">
      <c r="A40" s="93" t="s">
        <v>8</v>
      </c>
      <c r="B40" s="92">
        <v>992</v>
      </c>
      <c r="C40" s="9" t="s">
        <v>43</v>
      </c>
      <c r="D40" s="9" t="s">
        <v>47</v>
      </c>
      <c r="E40" s="92" t="s">
        <v>154</v>
      </c>
      <c r="F40" s="92">
        <v>800</v>
      </c>
      <c r="G40" s="42">
        <v>192355</v>
      </c>
      <c r="H40" s="94">
        <f t="shared" si="0"/>
        <v>192355</v>
      </c>
      <c r="I40" s="42">
        <v>192017.28</v>
      </c>
      <c r="J40" s="95">
        <f t="shared" si="1"/>
        <v>99.82442879051753</v>
      </c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</row>
    <row r="41" spans="1:99" s="80" customFormat="1" ht="126" x14ac:dyDescent="0.35">
      <c r="A41" s="93" t="s">
        <v>108</v>
      </c>
      <c r="B41" s="92">
        <v>992</v>
      </c>
      <c r="C41" s="9" t="s">
        <v>43</v>
      </c>
      <c r="D41" s="9" t="s">
        <v>47</v>
      </c>
      <c r="E41" s="92" t="s">
        <v>155</v>
      </c>
      <c r="F41" s="92"/>
      <c r="G41" s="42">
        <v>3800</v>
      </c>
      <c r="H41" s="42">
        <v>3800</v>
      </c>
      <c r="I41" s="42">
        <v>3800</v>
      </c>
      <c r="J41" s="95">
        <f t="shared" si="1"/>
        <v>100</v>
      </c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</row>
    <row r="42" spans="1:99" s="80" customFormat="1" ht="72" x14ac:dyDescent="0.35">
      <c r="A42" s="93" t="s">
        <v>142</v>
      </c>
      <c r="B42" s="92">
        <v>992</v>
      </c>
      <c r="C42" s="9" t="s">
        <v>43</v>
      </c>
      <c r="D42" s="9" t="s">
        <v>47</v>
      </c>
      <c r="E42" s="92" t="s">
        <v>155</v>
      </c>
      <c r="F42" s="92">
        <v>200</v>
      </c>
      <c r="G42" s="42">
        <v>3800</v>
      </c>
      <c r="H42" s="42">
        <v>3800</v>
      </c>
      <c r="I42" s="42">
        <v>3800</v>
      </c>
      <c r="J42" s="95">
        <f t="shared" si="1"/>
        <v>100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</row>
    <row r="43" spans="1:99" s="91" customFormat="1" ht="36" hidden="1" x14ac:dyDescent="0.35">
      <c r="A43" s="93" t="s">
        <v>255</v>
      </c>
      <c r="B43" s="106">
        <v>992</v>
      </c>
      <c r="C43" s="107" t="s">
        <v>43</v>
      </c>
      <c r="D43" s="108" t="s">
        <v>49</v>
      </c>
      <c r="E43" s="109"/>
      <c r="F43" s="92"/>
      <c r="G43" s="42">
        <v>336000</v>
      </c>
      <c r="H43" s="42">
        <f t="shared" ref="H43:H50" si="3">G43</f>
        <v>336000</v>
      </c>
      <c r="I43" s="94">
        <v>336000</v>
      </c>
      <c r="J43" s="95">
        <f t="shared" si="1"/>
        <v>100</v>
      </c>
    </row>
    <row r="44" spans="1:99" s="91" customFormat="1" ht="108" hidden="1" x14ac:dyDescent="0.35">
      <c r="A44" s="93" t="s">
        <v>106</v>
      </c>
      <c r="B44" s="106">
        <v>992</v>
      </c>
      <c r="C44" s="9" t="s">
        <v>43</v>
      </c>
      <c r="D44" s="9" t="s">
        <v>49</v>
      </c>
      <c r="E44" s="109" t="s">
        <v>147</v>
      </c>
      <c r="F44" s="92"/>
      <c r="G44" s="42">
        <v>336000</v>
      </c>
      <c r="H44" s="42">
        <f t="shared" si="3"/>
        <v>336000</v>
      </c>
      <c r="I44" s="94">
        <v>336000</v>
      </c>
      <c r="J44" s="95">
        <f>I44/H44*100</f>
        <v>100</v>
      </c>
    </row>
    <row r="45" spans="1:99" s="91" customFormat="1" ht="36" hidden="1" x14ac:dyDescent="0.35">
      <c r="A45" s="93" t="s">
        <v>218</v>
      </c>
      <c r="B45" s="106">
        <v>992</v>
      </c>
      <c r="C45" s="9" t="s">
        <v>43</v>
      </c>
      <c r="D45" s="9" t="s">
        <v>49</v>
      </c>
      <c r="E45" s="109" t="s">
        <v>148</v>
      </c>
      <c r="F45" s="92"/>
      <c r="G45" s="42">
        <v>336000</v>
      </c>
      <c r="H45" s="42">
        <f t="shared" si="3"/>
        <v>336000</v>
      </c>
      <c r="I45" s="94">
        <v>336000</v>
      </c>
      <c r="J45" s="95">
        <f t="shared" si="1"/>
        <v>100</v>
      </c>
    </row>
    <row r="46" spans="1:99" s="91" customFormat="1" ht="18" hidden="1" x14ac:dyDescent="0.35">
      <c r="A46" s="93" t="s">
        <v>256</v>
      </c>
      <c r="B46" s="106">
        <v>992</v>
      </c>
      <c r="C46" s="9" t="s">
        <v>43</v>
      </c>
      <c r="D46" s="9" t="s">
        <v>49</v>
      </c>
      <c r="E46" s="109" t="s">
        <v>257</v>
      </c>
      <c r="F46" s="92"/>
      <c r="G46" s="42">
        <v>336000</v>
      </c>
      <c r="H46" s="42">
        <f t="shared" si="3"/>
        <v>336000</v>
      </c>
      <c r="I46" s="94">
        <v>336000</v>
      </c>
      <c r="J46" s="95">
        <f t="shared" si="1"/>
        <v>100</v>
      </c>
    </row>
    <row r="47" spans="1:99" s="91" customFormat="1" ht="54" hidden="1" x14ac:dyDescent="0.35">
      <c r="A47" s="93" t="s">
        <v>258</v>
      </c>
      <c r="B47" s="106">
        <v>992</v>
      </c>
      <c r="C47" s="9" t="s">
        <v>43</v>
      </c>
      <c r="D47" s="9" t="s">
        <v>49</v>
      </c>
      <c r="E47" s="109" t="s">
        <v>259</v>
      </c>
      <c r="F47" s="92"/>
      <c r="G47" s="42">
        <v>135000</v>
      </c>
      <c r="H47" s="42">
        <f t="shared" si="3"/>
        <v>135000</v>
      </c>
      <c r="I47" s="94">
        <v>135000</v>
      </c>
      <c r="J47" s="95">
        <f t="shared" si="1"/>
        <v>100</v>
      </c>
    </row>
    <row r="48" spans="1:99" s="91" customFormat="1" ht="36" hidden="1" x14ac:dyDescent="0.35">
      <c r="A48" s="93" t="s">
        <v>8</v>
      </c>
      <c r="B48" s="106">
        <v>992</v>
      </c>
      <c r="C48" s="9" t="s">
        <v>43</v>
      </c>
      <c r="D48" s="9" t="s">
        <v>49</v>
      </c>
      <c r="E48" s="109" t="s">
        <v>259</v>
      </c>
      <c r="F48" s="92">
        <v>800</v>
      </c>
      <c r="G48" s="42">
        <v>135000</v>
      </c>
      <c r="H48" s="42">
        <f t="shared" si="3"/>
        <v>135000</v>
      </c>
      <c r="I48" s="94">
        <v>135000</v>
      </c>
      <c r="J48" s="95">
        <f t="shared" si="1"/>
        <v>100</v>
      </c>
    </row>
    <row r="49" spans="1:99" s="91" customFormat="1" ht="72" hidden="1" x14ac:dyDescent="0.35">
      <c r="A49" s="93" t="s">
        <v>260</v>
      </c>
      <c r="B49" s="106">
        <v>992</v>
      </c>
      <c r="C49" s="9" t="s">
        <v>43</v>
      </c>
      <c r="D49" s="9" t="s">
        <v>49</v>
      </c>
      <c r="E49" s="109" t="s">
        <v>261</v>
      </c>
      <c r="F49" s="92"/>
      <c r="G49" s="42">
        <v>201000</v>
      </c>
      <c r="H49" s="42">
        <f t="shared" si="3"/>
        <v>201000</v>
      </c>
      <c r="I49" s="42">
        <v>201000</v>
      </c>
      <c r="J49" s="95">
        <f t="shared" si="1"/>
        <v>100</v>
      </c>
    </row>
    <row r="50" spans="1:99" s="91" customFormat="1" ht="36" hidden="1" x14ac:dyDescent="0.35">
      <c r="A50" s="93" t="s">
        <v>8</v>
      </c>
      <c r="B50" s="106">
        <v>992</v>
      </c>
      <c r="C50" s="9" t="s">
        <v>43</v>
      </c>
      <c r="D50" s="9" t="s">
        <v>49</v>
      </c>
      <c r="E50" s="109" t="s">
        <v>261</v>
      </c>
      <c r="F50" s="92">
        <v>800</v>
      </c>
      <c r="G50" s="42">
        <v>201000</v>
      </c>
      <c r="H50" s="42">
        <f t="shared" si="3"/>
        <v>201000</v>
      </c>
      <c r="I50" s="42">
        <v>201000</v>
      </c>
      <c r="J50" s="95">
        <f t="shared" si="1"/>
        <v>100</v>
      </c>
    </row>
    <row r="51" spans="1:99" s="80" customFormat="1" ht="108" x14ac:dyDescent="0.35">
      <c r="A51" s="93" t="s">
        <v>9</v>
      </c>
      <c r="B51" s="92">
        <v>992</v>
      </c>
      <c r="C51" s="9" t="s">
        <v>43</v>
      </c>
      <c r="D51" s="9" t="s">
        <v>48</v>
      </c>
      <c r="E51" s="92"/>
      <c r="F51" s="92"/>
      <c r="G51" s="42">
        <v>145900</v>
      </c>
      <c r="H51" s="42">
        <v>145900</v>
      </c>
      <c r="I51" s="42">
        <v>145900</v>
      </c>
      <c r="J51" s="95">
        <f t="shared" ref="J51:J56" si="4">I51/H51*100</f>
        <v>100</v>
      </c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</row>
    <row r="52" spans="1:99" s="80" customFormat="1" ht="108" x14ac:dyDescent="0.35">
      <c r="A52" s="93" t="s">
        <v>106</v>
      </c>
      <c r="B52" s="92">
        <v>992</v>
      </c>
      <c r="C52" s="9" t="s">
        <v>43</v>
      </c>
      <c r="D52" s="9" t="s">
        <v>48</v>
      </c>
      <c r="E52" s="92" t="s">
        <v>147</v>
      </c>
      <c r="F52" s="92"/>
      <c r="G52" s="42">
        <v>145900</v>
      </c>
      <c r="H52" s="42">
        <v>145900</v>
      </c>
      <c r="I52" s="42">
        <v>145900</v>
      </c>
      <c r="J52" s="95">
        <f t="shared" si="4"/>
        <v>100</v>
      </c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</row>
    <row r="53" spans="1:99" s="80" customFormat="1" ht="36" x14ac:dyDescent="0.35">
      <c r="A53" s="93" t="s">
        <v>218</v>
      </c>
      <c r="B53" s="92">
        <v>992</v>
      </c>
      <c r="C53" s="9" t="s">
        <v>43</v>
      </c>
      <c r="D53" s="9" t="s">
        <v>48</v>
      </c>
      <c r="E53" s="92" t="s">
        <v>148</v>
      </c>
      <c r="F53" s="92"/>
      <c r="G53" s="42">
        <v>145900</v>
      </c>
      <c r="H53" s="42">
        <v>145900</v>
      </c>
      <c r="I53" s="42">
        <v>145900</v>
      </c>
      <c r="J53" s="95">
        <f t="shared" si="4"/>
        <v>100</v>
      </c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</row>
    <row r="54" spans="1:99" s="80" customFormat="1" ht="108" x14ac:dyDescent="0.35">
      <c r="A54" s="93" t="s">
        <v>143</v>
      </c>
      <c r="B54" s="92">
        <v>992</v>
      </c>
      <c r="C54" s="9" t="s">
        <v>43</v>
      </c>
      <c r="D54" s="9" t="s">
        <v>48</v>
      </c>
      <c r="E54" s="92" t="s">
        <v>399</v>
      </c>
      <c r="F54" s="92"/>
      <c r="G54" s="42">
        <v>145900</v>
      </c>
      <c r="H54" s="42">
        <v>145900</v>
      </c>
      <c r="I54" s="42">
        <v>145900</v>
      </c>
      <c r="J54" s="95">
        <f t="shared" si="4"/>
        <v>100</v>
      </c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</row>
    <row r="55" spans="1:99" s="80" customFormat="1" ht="126" x14ac:dyDescent="0.35">
      <c r="A55" s="93" t="s">
        <v>401</v>
      </c>
      <c r="B55" s="92">
        <v>992</v>
      </c>
      <c r="C55" s="9" t="s">
        <v>43</v>
      </c>
      <c r="D55" s="9" t="s">
        <v>48</v>
      </c>
      <c r="E55" s="92" t="s">
        <v>400</v>
      </c>
      <c r="F55" s="92"/>
      <c r="G55" s="42">
        <v>145900</v>
      </c>
      <c r="H55" s="42">
        <v>145900</v>
      </c>
      <c r="I55" s="42">
        <v>145900</v>
      </c>
      <c r="J55" s="95">
        <f t="shared" si="4"/>
        <v>100</v>
      </c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</row>
    <row r="56" spans="1:99" s="80" customFormat="1" ht="36" x14ac:dyDescent="0.35">
      <c r="A56" s="93" t="s">
        <v>10</v>
      </c>
      <c r="B56" s="92">
        <v>992</v>
      </c>
      <c r="C56" s="9" t="s">
        <v>43</v>
      </c>
      <c r="D56" s="9" t="s">
        <v>48</v>
      </c>
      <c r="E56" s="92" t="s">
        <v>400</v>
      </c>
      <c r="F56" s="92">
        <v>500</v>
      </c>
      <c r="G56" s="42">
        <v>145900</v>
      </c>
      <c r="H56" s="42">
        <v>145900</v>
      </c>
      <c r="I56" s="42">
        <v>145900</v>
      </c>
      <c r="J56" s="95">
        <f t="shared" si="4"/>
        <v>100</v>
      </c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</row>
    <row r="57" spans="1:99" s="80" customFormat="1" ht="54" x14ac:dyDescent="0.35">
      <c r="A57" s="93" t="s">
        <v>11</v>
      </c>
      <c r="B57" s="92">
        <v>992</v>
      </c>
      <c r="C57" s="9" t="s">
        <v>43</v>
      </c>
      <c r="D57" s="9">
        <v>13</v>
      </c>
      <c r="E57" s="92"/>
      <c r="F57" s="92"/>
      <c r="G57" s="42">
        <v>10976731.699999999</v>
      </c>
      <c r="H57" s="94">
        <f t="shared" si="0"/>
        <v>10976731.699999999</v>
      </c>
      <c r="I57" s="94">
        <v>10501687.470000001</v>
      </c>
      <c r="J57" s="95">
        <f t="shared" si="1"/>
        <v>95.672261625926424</v>
      </c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</row>
    <row r="58" spans="1:99" s="80" customFormat="1" ht="108" x14ac:dyDescent="0.35">
      <c r="A58" s="93" t="s">
        <v>109</v>
      </c>
      <c r="B58" s="92">
        <v>992</v>
      </c>
      <c r="C58" s="9" t="s">
        <v>43</v>
      </c>
      <c r="D58" s="9">
        <v>13</v>
      </c>
      <c r="E58" s="92" t="s">
        <v>156</v>
      </c>
      <c r="F58" s="92"/>
      <c r="G58" s="42">
        <v>940000</v>
      </c>
      <c r="H58" s="94">
        <f t="shared" ref="H58" si="5">G58</f>
        <v>940000</v>
      </c>
      <c r="I58" s="94">
        <v>939156.77</v>
      </c>
      <c r="J58" s="95">
        <f t="shared" si="1"/>
        <v>99.910294680851067</v>
      </c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</row>
    <row r="59" spans="1:99" s="80" customFormat="1" ht="36" x14ac:dyDescent="0.35">
      <c r="A59" s="93" t="s">
        <v>218</v>
      </c>
      <c r="B59" s="92">
        <v>992</v>
      </c>
      <c r="C59" s="9" t="s">
        <v>43</v>
      </c>
      <c r="D59" s="9">
        <v>13</v>
      </c>
      <c r="E59" s="92" t="s">
        <v>157</v>
      </c>
      <c r="F59" s="92"/>
      <c r="G59" s="42">
        <v>940000</v>
      </c>
      <c r="H59" s="94">
        <f t="shared" ref="H59:H62" si="6">G59</f>
        <v>940000</v>
      </c>
      <c r="I59" s="94">
        <v>939156.77</v>
      </c>
      <c r="J59" s="95">
        <f t="shared" si="1"/>
        <v>99.910294680851067</v>
      </c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</row>
    <row r="60" spans="1:99" s="80" customFormat="1" ht="162" x14ac:dyDescent="0.35">
      <c r="A60" s="93" t="s">
        <v>158</v>
      </c>
      <c r="B60" s="92">
        <v>992</v>
      </c>
      <c r="C60" s="9" t="s">
        <v>43</v>
      </c>
      <c r="D60" s="9">
        <v>13</v>
      </c>
      <c r="E60" s="92" t="s">
        <v>159</v>
      </c>
      <c r="F60" s="92"/>
      <c r="G60" s="42">
        <v>940000</v>
      </c>
      <c r="H60" s="94">
        <f t="shared" si="6"/>
        <v>940000</v>
      </c>
      <c r="I60" s="94">
        <v>939156.77</v>
      </c>
      <c r="J60" s="95">
        <f t="shared" si="1"/>
        <v>99.910294680851067</v>
      </c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</row>
    <row r="61" spans="1:99" s="80" customFormat="1" ht="90" x14ac:dyDescent="0.35">
      <c r="A61" s="93" t="s">
        <v>12</v>
      </c>
      <c r="B61" s="92">
        <v>992</v>
      </c>
      <c r="C61" s="9" t="s">
        <v>43</v>
      </c>
      <c r="D61" s="9">
        <v>13</v>
      </c>
      <c r="E61" s="92" t="s">
        <v>160</v>
      </c>
      <c r="F61" s="92"/>
      <c r="G61" s="42">
        <v>940000</v>
      </c>
      <c r="H61" s="94">
        <f t="shared" si="6"/>
        <v>940000</v>
      </c>
      <c r="I61" s="94">
        <v>939156.77</v>
      </c>
      <c r="J61" s="95">
        <f t="shared" si="1"/>
        <v>99.910294680851067</v>
      </c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</row>
    <row r="62" spans="1:99" s="80" customFormat="1" ht="72" x14ac:dyDescent="0.35">
      <c r="A62" s="93" t="s">
        <v>142</v>
      </c>
      <c r="B62" s="92">
        <v>992</v>
      </c>
      <c r="C62" s="9" t="s">
        <v>43</v>
      </c>
      <c r="D62" s="9">
        <v>13</v>
      </c>
      <c r="E62" s="92" t="s">
        <v>160</v>
      </c>
      <c r="F62" s="92">
        <v>200</v>
      </c>
      <c r="G62" s="42">
        <v>940000</v>
      </c>
      <c r="H62" s="94">
        <f t="shared" si="6"/>
        <v>940000</v>
      </c>
      <c r="I62" s="94">
        <v>939156.77</v>
      </c>
      <c r="J62" s="95">
        <f t="shared" si="1"/>
        <v>99.910294680851067</v>
      </c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</row>
    <row r="63" spans="1:99" s="80" customFormat="1" ht="130.80000000000001" customHeight="1" x14ac:dyDescent="0.35">
      <c r="A63" s="85" t="s">
        <v>106</v>
      </c>
      <c r="B63" s="88">
        <v>992</v>
      </c>
      <c r="C63" s="90" t="s">
        <v>43</v>
      </c>
      <c r="D63" s="90" t="s">
        <v>222</v>
      </c>
      <c r="E63" s="89" t="s">
        <v>147</v>
      </c>
      <c r="F63" s="84"/>
      <c r="G63" s="86">
        <v>10036731.699999999</v>
      </c>
      <c r="H63" s="86">
        <f>G63</f>
        <v>10036731.699999999</v>
      </c>
      <c r="I63" s="87">
        <v>9562530.6999999993</v>
      </c>
      <c r="J63" s="95">
        <f t="shared" si="1"/>
        <v>95.275344462978921</v>
      </c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</row>
    <row r="64" spans="1:99" s="80" customFormat="1" ht="36" x14ac:dyDescent="0.35">
      <c r="A64" s="85" t="s">
        <v>218</v>
      </c>
      <c r="B64" s="88">
        <v>992</v>
      </c>
      <c r="C64" s="90" t="s">
        <v>43</v>
      </c>
      <c r="D64" s="90">
        <v>13</v>
      </c>
      <c r="E64" s="89" t="s">
        <v>148</v>
      </c>
      <c r="F64" s="84"/>
      <c r="G64" s="86">
        <v>10036731.699999999</v>
      </c>
      <c r="H64" s="86">
        <f>G64</f>
        <v>10036731.699999999</v>
      </c>
      <c r="I64" s="87">
        <v>9562530.6999999993</v>
      </c>
      <c r="J64" s="95">
        <f t="shared" si="1"/>
        <v>95.275344462978921</v>
      </c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</row>
    <row r="65" spans="1:99" s="91" customFormat="1" ht="72" x14ac:dyDescent="0.35">
      <c r="A65" s="93" t="s">
        <v>152</v>
      </c>
      <c r="B65" s="106">
        <v>992</v>
      </c>
      <c r="C65" s="9" t="s">
        <v>43</v>
      </c>
      <c r="D65" s="9">
        <v>13</v>
      </c>
      <c r="E65" s="109" t="s">
        <v>153</v>
      </c>
      <c r="F65" s="92"/>
      <c r="G65" s="42">
        <v>1140700</v>
      </c>
      <c r="H65" s="42">
        <f t="shared" ref="H65" si="7">G65</f>
        <v>1140700</v>
      </c>
      <c r="I65" s="94">
        <v>1077020.23</v>
      </c>
      <c r="J65" s="95">
        <f t="shared" si="1"/>
        <v>94.417483124397293</v>
      </c>
    </row>
    <row r="66" spans="1:99" s="91" customFormat="1" ht="108" x14ac:dyDescent="0.35">
      <c r="A66" s="93" t="s">
        <v>303</v>
      </c>
      <c r="B66" s="106">
        <v>992</v>
      </c>
      <c r="C66" s="9" t="s">
        <v>43</v>
      </c>
      <c r="D66" s="9">
        <v>13</v>
      </c>
      <c r="E66" s="109" t="s">
        <v>304</v>
      </c>
      <c r="F66" s="92"/>
      <c r="G66" s="42">
        <v>615000</v>
      </c>
      <c r="H66" s="42">
        <f t="shared" ref="H66:H70" si="8">G66</f>
        <v>615000</v>
      </c>
      <c r="I66" s="94">
        <v>598118.65</v>
      </c>
      <c r="J66" s="95">
        <f t="shared" si="1"/>
        <v>97.255065040650408</v>
      </c>
    </row>
    <row r="67" spans="1:99" s="91" customFormat="1" ht="72" x14ac:dyDescent="0.35">
      <c r="A67" s="93" t="s">
        <v>142</v>
      </c>
      <c r="B67" s="106">
        <v>992</v>
      </c>
      <c r="C67" s="9" t="s">
        <v>43</v>
      </c>
      <c r="D67" s="9">
        <v>13</v>
      </c>
      <c r="E67" s="109" t="s">
        <v>304</v>
      </c>
      <c r="F67" s="92">
        <v>200</v>
      </c>
      <c r="G67" s="42">
        <v>615000</v>
      </c>
      <c r="H67" s="42">
        <f t="shared" ref="H67" si="9">G67</f>
        <v>615000</v>
      </c>
      <c r="I67" s="94">
        <v>598118.65</v>
      </c>
      <c r="J67" s="95">
        <f t="shared" si="1"/>
        <v>97.255065040650408</v>
      </c>
    </row>
    <row r="68" spans="1:99" s="91" customFormat="1" ht="108" x14ac:dyDescent="0.35">
      <c r="A68" s="93" t="s">
        <v>327</v>
      </c>
      <c r="B68" s="106">
        <v>992</v>
      </c>
      <c r="C68" s="9" t="s">
        <v>43</v>
      </c>
      <c r="D68" s="9">
        <v>13</v>
      </c>
      <c r="E68" s="109" t="s">
        <v>328</v>
      </c>
      <c r="F68" s="92"/>
      <c r="G68" s="42">
        <v>192300</v>
      </c>
      <c r="H68" s="42">
        <f t="shared" ref="H68" si="10">G68</f>
        <v>192300</v>
      </c>
      <c r="I68" s="94">
        <v>192100</v>
      </c>
      <c r="J68" s="95">
        <f t="shared" si="1"/>
        <v>99.895995839833603</v>
      </c>
    </row>
    <row r="69" spans="1:99" s="91" customFormat="1" ht="72" x14ac:dyDescent="0.35">
      <c r="A69" s="93" t="s">
        <v>142</v>
      </c>
      <c r="B69" s="106">
        <v>992</v>
      </c>
      <c r="C69" s="9" t="s">
        <v>43</v>
      </c>
      <c r="D69" s="9">
        <v>13</v>
      </c>
      <c r="E69" s="109" t="s">
        <v>328</v>
      </c>
      <c r="F69" s="92">
        <v>200</v>
      </c>
      <c r="G69" s="42">
        <v>192300</v>
      </c>
      <c r="H69" s="42">
        <f t="shared" ref="H69" si="11">G69</f>
        <v>192300</v>
      </c>
      <c r="I69" s="94">
        <v>192100</v>
      </c>
      <c r="J69" s="95">
        <f t="shared" ref="J69" si="12">I69/H69*100</f>
        <v>99.895995839833603</v>
      </c>
    </row>
    <row r="70" spans="1:99" s="91" customFormat="1" ht="108" x14ac:dyDescent="0.35">
      <c r="A70" s="93" t="s">
        <v>305</v>
      </c>
      <c r="B70" s="106">
        <v>992</v>
      </c>
      <c r="C70" s="9" t="s">
        <v>43</v>
      </c>
      <c r="D70" s="9">
        <v>13</v>
      </c>
      <c r="E70" s="109" t="s">
        <v>306</v>
      </c>
      <c r="F70" s="92"/>
      <c r="G70" s="42">
        <v>333400</v>
      </c>
      <c r="H70" s="42">
        <f t="shared" si="8"/>
        <v>333400</v>
      </c>
      <c r="I70" s="94">
        <v>286801.58</v>
      </c>
      <c r="J70" s="95">
        <f t="shared" si="1"/>
        <v>86.023269346130775</v>
      </c>
    </row>
    <row r="71" spans="1:99" s="91" customFormat="1" ht="72" x14ac:dyDescent="0.35">
      <c r="A71" s="93" t="s">
        <v>142</v>
      </c>
      <c r="B71" s="106">
        <v>992</v>
      </c>
      <c r="C71" s="9" t="s">
        <v>43</v>
      </c>
      <c r="D71" s="9">
        <v>13</v>
      </c>
      <c r="E71" s="109" t="s">
        <v>306</v>
      </c>
      <c r="F71" s="92">
        <v>200</v>
      </c>
      <c r="G71" s="42">
        <v>333400</v>
      </c>
      <c r="H71" s="42">
        <f t="shared" ref="H71" si="13">G71</f>
        <v>333400</v>
      </c>
      <c r="I71" s="94">
        <v>286801.58</v>
      </c>
      <c r="J71" s="95">
        <f t="shared" si="1"/>
        <v>86.023269346130775</v>
      </c>
    </row>
    <row r="72" spans="1:99" s="80" customFormat="1" ht="54" x14ac:dyDescent="0.35">
      <c r="A72" s="85" t="s">
        <v>183</v>
      </c>
      <c r="B72" s="88">
        <v>992</v>
      </c>
      <c r="C72" s="90" t="s">
        <v>43</v>
      </c>
      <c r="D72" s="90">
        <v>13</v>
      </c>
      <c r="E72" s="89" t="s">
        <v>363</v>
      </c>
      <c r="F72" s="84"/>
      <c r="G72" s="86">
        <v>8896031.6999999993</v>
      </c>
      <c r="H72" s="86">
        <f t="shared" ref="H72" si="14">G72</f>
        <v>8896031.6999999993</v>
      </c>
      <c r="I72" s="87">
        <v>8485510.4700000007</v>
      </c>
      <c r="J72" s="95">
        <f t="shared" si="1"/>
        <v>95.385344344040519</v>
      </c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</row>
    <row r="73" spans="1:99" s="80" customFormat="1" ht="72" x14ac:dyDescent="0.35">
      <c r="A73" s="93" t="s">
        <v>346</v>
      </c>
      <c r="B73" s="88">
        <v>992</v>
      </c>
      <c r="C73" s="90" t="s">
        <v>43</v>
      </c>
      <c r="D73" s="90">
        <v>13</v>
      </c>
      <c r="E73" s="89" t="s">
        <v>364</v>
      </c>
      <c r="F73" s="84"/>
      <c r="G73" s="86">
        <v>8896031.6999999993</v>
      </c>
      <c r="H73" s="86">
        <f t="shared" ref="H73" si="15">G73</f>
        <v>8896031.6999999993</v>
      </c>
      <c r="I73" s="87">
        <v>8485510.4700000007</v>
      </c>
      <c r="J73" s="95">
        <f t="shared" si="1"/>
        <v>95.385344344040519</v>
      </c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</row>
    <row r="74" spans="1:99" s="80" customFormat="1" ht="180" x14ac:dyDescent="0.35">
      <c r="A74" s="85" t="s">
        <v>46</v>
      </c>
      <c r="B74" s="88">
        <v>992</v>
      </c>
      <c r="C74" s="90" t="s">
        <v>43</v>
      </c>
      <c r="D74" s="90">
        <v>13</v>
      </c>
      <c r="E74" s="89" t="s">
        <v>364</v>
      </c>
      <c r="F74" s="84">
        <v>100</v>
      </c>
      <c r="G74" s="86">
        <v>8701424.6999999993</v>
      </c>
      <c r="H74" s="86">
        <f t="shared" ref="H74:H75" si="16">G74</f>
        <v>8701424.6999999993</v>
      </c>
      <c r="I74" s="86">
        <v>8290903.4699999997</v>
      </c>
      <c r="J74" s="95">
        <f t="shared" si="1"/>
        <v>95.282137763026327</v>
      </c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</row>
    <row r="75" spans="1:99" s="80" customFormat="1" ht="72" x14ac:dyDescent="0.35">
      <c r="A75" s="85" t="s">
        <v>142</v>
      </c>
      <c r="B75" s="88">
        <v>992</v>
      </c>
      <c r="C75" s="90" t="s">
        <v>43</v>
      </c>
      <c r="D75" s="90">
        <v>13</v>
      </c>
      <c r="E75" s="89" t="s">
        <v>364</v>
      </c>
      <c r="F75" s="84">
        <v>200</v>
      </c>
      <c r="G75" s="86">
        <v>194607</v>
      </c>
      <c r="H75" s="86">
        <f t="shared" si="16"/>
        <v>194607</v>
      </c>
      <c r="I75" s="86">
        <v>194607</v>
      </c>
      <c r="J75" s="95">
        <f t="shared" si="1"/>
        <v>100</v>
      </c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</row>
    <row r="76" spans="1:99" s="80" customFormat="1" ht="18" x14ac:dyDescent="0.35">
      <c r="A76" s="93" t="s">
        <v>13</v>
      </c>
      <c r="B76" s="92">
        <v>992</v>
      </c>
      <c r="C76" s="9" t="s">
        <v>44</v>
      </c>
      <c r="D76" s="9"/>
      <c r="E76" s="92"/>
      <c r="F76" s="92"/>
      <c r="G76" s="42">
        <v>296600</v>
      </c>
      <c r="H76" s="42">
        <v>296600</v>
      </c>
      <c r="I76" s="42">
        <v>296600</v>
      </c>
      <c r="J76" s="95">
        <f t="shared" si="1"/>
        <v>100</v>
      </c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</row>
    <row r="77" spans="1:99" s="80" customFormat="1" ht="36" x14ac:dyDescent="0.35">
      <c r="A77" s="93" t="s">
        <v>14</v>
      </c>
      <c r="B77" s="92">
        <v>992</v>
      </c>
      <c r="C77" s="9" t="s">
        <v>44</v>
      </c>
      <c r="D77" s="9" t="s">
        <v>50</v>
      </c>
      <c r="E77" s="92"/>
      <c r="F77" s="92"/>
      <c r="G77" s="42">
        <v>296600</v>
      </c>
      <c r="H77" s="42">
        <v>296600</v>
      </c>
      <c r="I77" s="42">
        <v>296600</v>
      </c>
      <c r="J77" s="95">
        <f t="shared" si="1"/>
        <v>100</v>
      </c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</row>
    <row r="78" spans="1:99" s="80" customFormat="1" ht="126" customHeight="1" x14ac:dyDescent="0.35">
      <c r="A78" s="93" t="s">
        <v>106</v>
      </c>
      <c r="B78" s="92">
        <v>992</v>
      </c>
      <c r="C78" s="9" t="s">
        <v>44</v>
      </c>
      <c r="D78" s="9" t="s">
        <v>50</v>
      </c>
      <c r="E78" s="92" t="s">
        <v>147</v>
      </c>
      <c r="F78" s="92"/>
      <c r="G78" s="42">
        <v>296600</v>
      </c>
      <c r="H78" s="42">
        <v>296600</v>
      </c>
      <c r="I78" s="42">
        <v>296600</v>
      </c>
      <c r="J78" s="95">
        <f t="shared" si="1"/>
        <v>100</v>
      </c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</row>
    <row r="79" spans="1:99" s="80" customFormat="1" ht="36" x14ac:dyDescent="0.35">
      <c r="A79" s="93" t="s">
        <v>218</v>
      </c>
      <c r="B79" s="92">
        <v>992</v>
      </c>
      <c r="C79" s="9" t="s">
        <v>44</v>
      </c>
      <c r="D79" s="9" t="s">
        <v>50</v>
      </c>
      <c r="E79" s="92" t="s">
        <v>148</v>
      </c>
      <c r="F79" s="92"/>
      <c r="G79" s="42">
        <v>296600</v>
      </c>
      <c r="H79" s="42">
        <v>296600</v>
      </c>
      <c r="I79" s="42">
        <v>296600</v>
      </c>
      <c r="J79" s="95">
        <f t="shared" si="1"/>
        <v>100</v>
      </c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</row>
    <row r="80" spans="1:99" s="80" customFormat="1" ht="72" x14ac:dyDescent="0.35">
      <c r="A80" s="93" t="s">
        <v>152</v>
      </c>
      <c r="B80" s="92">
        <v>992</v>
      </c>
      <c r="C80" s="9" t="s">
        <v>44</v>
      </c>
      <c r="D80" s="9" t="s">
        <v>50</v>
      </c>
      <c r="E80" s="92" t="s">
        <v>153</v>
      </c>
      <c r="F80" s="92"/>
      <c r="G80" s="42">
        <v>296600</v>
      </c>
      <c r="H80" s="42">
        <v>296600</v>
      </c>
      <c r="I80" s="42">
        <v>296600</v>
      </c>
      <c r="J80" s="95">
        <f t="shared" si="1"/>
        <v>100</v>
      </c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</row>
    <row r="81" spans="1:99" s="80" customFormat="1" ht="102" customHeight="1" x14ac:dyDescent="0.35">
      <c r="A81" s="93" t="s">
        <v>386</v>
      </c>
      <c r="B81" s="92">
        <v>992</v>
      </c>
      <c r="C81" s="9" t="s">
        <v>44</v>
      </c>
      <c r="D81" s="9" t="s">
        <v>50</v>
      </c>
      <c r="E81" s="92" t="s">
        <v>161</v>
      </c>
      <c r="F81" s="92"/>
      <c r="G81" s="42">
        <v>296600</v>
      </c>
      <c r="H81" s="42">
        <v>296600</v>
      </c>
      <c r="I81" s="42">
        <v>296600</v>
      </c>
      <c r="J81" s="95">
        <f t="shared" si="1"/>
        <v>100</v>
      </c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</row>
    <row r="82" spans="1:99" s="80" customFormat="1" ht="180" x14ac:dyDescent="0.35">
      <c r="A82" s="93" t="s">
        <v>46</v>
      </c>
      <c r="B82" s="92">
        <v>992</v>
      </c>
      <c r="C82" s="9" t="s">
        <v>44</v>
      </c>
      <c r="D82" s="9" t="s">
        <v>50</v>
      </c>
      <c r="E82" s="92" t="s">
        <v>161</v>
      </c>
      <c r="F82" s="92">
        <v>100</v>
      </c>
      <c r="G82" s="42">
        <v>296600</v>
      </c>
      <c r="H82" s="42">
        <v>296600</v>
      </c>
      <c r="I82" s="42">
        <v>296600</v>
      </c>
      <c r="J82" s="95">
        <f t="shared" si="1"/>
        <v>100</v>
      </c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</row>
    <row r="83" spans="1:99" s="80" customFormat="1" ht="54" x14ac:dyDescent="0.35">
      <c r="A83" s="93" t="s">
        <v>15</v>
      </c>
      <c r="B83" s="92">
        <v>992</v>
      </c>
      <c r="C83" s="9" t="s">
        <v>50</v>
      </c>
      <c r="D83" s="9"/>
      <c r="E83" s="92"/>
      <c r="F83" s="92"/>
      <c r="G83" s="42">
        <v>2599110</v>
      </c>
      <c r="H83" s="94">
        <f t="shared" ref="H83" si="17">G83</f>
        <v>2599110</v>
      </c>
      <c r="I83" s="94">
        <v>2543594.59</v>
      </c>
      <c r="J83" s="95">
        <f t="shared" ref="J83:J93" si="18">I83/H83*100</f>
        <v>97.864060774649772</v>
      </c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</row>
    <row r="84" spans="1:99" s="91" customFormat="1" ht="108" x14ac:dyDescent="0.35">
      <c r="A84" s="93" t="s">
        <v>316</v>
      </c>
      <c r="B84" s="106">
        <v>992</v>
      </c>
      <c r="C84" s="9" t="s">
        <v>50</v>
      </c>
      <c r="D84" s="9" t="s">
        <v>293</v>
      </c>
      <c r="E84" s="109"/>
      <c r="F84" s="92"/>
      <c r="G84" s="42">
        <v>2599110</v>
      </c>
      <c r="H84" s="94">
        <f t="shared" ref="H84:H87" si="19">G84</f>
        <v>2599110</v>
      </c>
      <c r="I84" s="94">
        <v>2543594.59</v>
      </c>
      <c r="J84" s="95">
        <f t="shared" si="18"/>
        <v>97.864060774649772</v>
      </c>
    </row>
    <row r="85" spans="1:99" s="91" customFormat="1" ht="90" x14ac:dyDescent="0.35">
      <c r="A85" s="93" t="s">
        <v>217</v>
      </c>
      <c r="B85" s="106">
        <v>992</v>
      </c>
      <c r="C85" s="9" t="s">
        <v>50</v>
      </c>
      <c r="D85" s="9" t="s">
        <v>293</v>
      </c>
      <c r="E85" s="109" t="s">
        <v>213</v>
      </c>
      <c r="F85" s="92"/>
      <c r="G85" s="42">
        <v>2599110</v>
      </c>
      <c r="H85" s="94">
        <f t="shared" si="19"/>
        <v>2599110</v>
      </c>
      <c r="I85" s="94">
        <v>2543594.59</v>
      </c>
      <c r="J85" s="95">
        <f t="shared" si="18"/>
        <v>97.864060774649772</v>
      </c>
    </row>
    <row r="86" spans="1:99" s="91" customFormat="1" ht="36" x14ac:dyDescent="0.35">
      <c r="A86" s="93" t="s">
        <v>218</v>
      </c>
      <c r="B86" s="106">
        <v>992</v>
      </c>
      <c r="C86" s="9" t="s">
        <v>50</v>
      </c>
      <c r="D86" s="9" t="s">
        <v>293</v>
      </c>
      <c r="E86" s="109" t="s">
        <v>214</v>
      </c>
      <c r="F86" s="92"/>
      <c r="G86" s="42">
        <v>2599110</v>
      </c>
      <c r="H86" s="94">
        <f t="shared" si="19"/>
        <v>2599110</v>
      </c>
      <c r="I86" s="94">
        <v>2543594.59</v>
      </c>
      <c r="J86" s="95">
        <f t="shared" si="18"/>
        <v>97.864060774649772</v>
      </c>
    </row>
    <row r="87" spans="1:99" s="91" customFormat="1" ht="126" x14ac:dyDescent="0.35">
      <c r="A87" s="93" t="s">
        <v>219</v>
      </c>
      <c r="B87" s="106">
        <v>992</v>
      </c>
      <c r="C87" s="9" t="s">
        <v>50</v>
      </c>
      <c r="D87" s="9" t="s">
        <v>293</v>
      </c>
      <c r="E87" s="109" t="s">
        <v>215</v>
      </c>
      <c r="F87" s="92"/>
      <c r="G87" s="42">
        <v>2599110</v>
      </c>
      <c r="H87" s="94">
        <f t="shared" si="19"/>
        <v>2599110</v>
      </c>
      <c r="I87" s="94">
        <v>2543594.59</v>
      </c>
      <c r="J87" s="95">
        <f t="shared" si="18"/>
        <v>97.864060774649772</v>
      </c>
    </row>
    <row r="88" spans="1:99" s="91" customFormat="1" ht="72" x14ac:dyDescent="0.35">
      <c r="A88" s="93" t="s">
        <v>220</v>
      </c>
      <c r="B88" s="106">
        <v>992</v>
      </c>
      <c r="C88" s="9" t="s">
        <v>50</v>
      </c>
      <c r="D88" s="9" t="s">
        <v>293</v>
      </c>
      <c r="E88" s="109" t="s">
        <v>216</v>
      </c>
      <c r="F88" s="92"/>
      <c r="G88" s="42">
        <v>370400</v>
      </c>
      <c r="H88" s="94">
        <f t="shared" ref="H88" si="20">G88</f>
        <v>370400</v>
      </c>
      <c r="I88" s="94">
        <v>314884.59000000003</v>
      </c>
      <c r="J88" s="95">
        <f t="shared" si="18"/>
        <v>85.012038336933045</v>
      </c>
    </row>
    <row r="89" spans="1:99" s="91" customFormat="1" ht="72" x14ac:dyDescent="0.35">
      <c r="A89" s="93" t="s">
        <v>142</v>
      </c>
      <c r="B89" s="106">
        <v>992</v>
      </c>
      <c r="C89" s="9" t="s">
        <v>50</v>
      </c>
      <c r="D89" s="9" t="s">
        <v>293</v>
      </c>
      <c r="E89" s="109" t="s">
        <v>216</v>
      </c>
      <c r="F89" s="92">
        <v>200</v>
      </c>
      <c r="G89" s="42">
        <v>370400</v>
      </c>
      <c r="H89" s="94">
        <f t="shared" ref="H89" si="21">G89</f>
        <v>370400</v>
      </c>
      <c r="I89" s="94">
        <v>314884.59000000003</v>
      </c>
      <c r="J89" s="95">
        <f t="shared" si="18"/>
        <v>85.012038336933045</v>
      </c>
    </row>
    <row r="90" spans="1:99" s="91" customFormat="1" ht="126" x14ac:dyDescent="0.35">
      <c r="A90" s="93" t="s">
        <v>310</v>
      </c>
      <c r="B90" s="106">
        <v>992</v>
      </c>
      <c r="C90" s="9" t="s">
        <v>50</v>
      </c>
      <c r="D90" s="9" t="s">
        <v>293</v>
      </c>
      <c r="E90" s="109" t="s">
        <v>309</v>
      </c>
      <c r="F90" s="92"/>
      <c r="G90" s="42">
        <v>2206400</v>
      </c>
      <c r="H90" s="42">
        <f t="shared" ref="H90" si="22">G90</f>
        <v>2206400</v>
      </c>
      <c r="I90" s="94">
        <v>2206400</v>
      </c>
      <c r="J90" s="95">
        <f t="shared" si="18"/>
        <v>100</v>
      </c>
    </row>
    <row r="91" spans="1:99" s="91" customFormat="1" ht="72" x14ac:dyDescent="0.35">
      <c r="A91" s="93" t="s">
        <v>142</v>
      </c>
      <c r="B91" s="106">
        <v>992</v>
      </c>
      <c r="C91" s="9" t="s">
        <v>50</v>
      </c>
      <c r="D91" s="9" t="s">
        <v>293</v>
      </c>
      <c r="E91" s="109" t="s">
        <v>309</v>
      </c>
      <c r="F91" s="92">
        <v>200</v>
      </c>
      <c r="G91" s="42">
        <v>2206400</v>
      </c>
      <c r="H91" s="42">
        <f t="shared" ref="H91" si="23">G91</f>
        <v>2206400</v>
      </c>
      <c r="I91" s="94">
        <v>2206400</v>
      </c>
      <c r="J91" s="95">
        <f t="shared" si="18"/>
        <v>100</v>
      </c>
    </row>
    <row r="92" spans="1:99" s="91" customFormat="1" ht="90" hidden="1" x14ac:dyDescent="0.35">
      <c r="A92" s="93" t="s">
        <v>280</v>
      </c>
      <c r="B92" s="106">
        <v>992</v>
      </c>
      <c r="C92" s="9" t="s">
        <v>50</v>
      </c>
      <c r="D92" s="9" t="s">
        <v>293</v>
      </c>
      <c r="E92" s="109" t="s">
        <v>281</v>
      </c>
      <c r="F92" s="92"/>
      <c r="G92" s="42">
        <v>3396692</v>
      </c>
      <c r="H92" s="42">
        <f>G92</f>
        <v>3396692</v>
      </c>
      <c r="I92" s="42">
        <f>H92</f>
        <v>3396692</v>
      </c>
      <c r="J92" s="95">
        <f t="shared" si="18"/>
        <v>100</v>
      </c>
    </row>
    <row r="93" spans="1:99" s="91" customFormat="1" ht="72" hidden="1" x14ac:dyDescent="0.35">
      <c r="A93" s="93" t="s">
        <v>142</v>
      </c>
      <c r="B93" s="106">
        <v>992</v>
      </c>
      <c r="C93" s="9" t="s">
        <v>50</v>
      </c>
      <c r="D93" s="9" t="s">
        <v>293</v>
      </c>
      <c r="E93" s="109" t="s">
        <v>281</v>
      </c>
      <c r="F93" s="92">
        <v>200</v>
      </c>
      <c r="G93" s="42">
        <v>3396692</v>
      </c>
      <c r="H93" s="42">
        <f>G93</f>
        <v>3396692</v>
      </c>
      <c r="I93" s="42">
        <f>H93</f>
        <v>3396692</v>
      </c>
      <c r="J93" s="95">
        <f t="shared" si="18"/>
        <v>100</v>
      </c>
    </row>
    <row r="94" spans="1:99" s="91" customFormat="1" ht="126" x14ac:dyDescent="0.35">
      <c r="A94" s="93" t="s">
        <v>310</v>
      </c>
      <c r="B94" s="106">
        <v>992</v>
      </c>
      <c r="C94" s="9" t="s">
        <v>50</v>
      </c>
      <c r="D94" s="9" t="s">
        <v>293</v>
      </c>
      <c r="E94" s="109" t="s">
        <v>311</v>
      </c>
      <c r="F94" s="92"/>
      <c r="G94" s="42">
        <v>22310</v>
      </c>
      <c r="H94" s="42">
        <f t="shared" ref="H94" si="24">G94</f>
        <v>22310</v>
      </c>
      <c r="I94" s="94">
        <v>22310</v>
      </c>
      <c r="J94" s="95">
        <f t="shared" ref="J94:J95" si="25">I94/H94*100</f>
        <v>100</v>
      </c>
    </row>
    <row r="95" spans="1:99" s="91" customFormat="1" ht="72" x14ac:dyDescent="0.35">
      <c r="A95" s="93" t="s">
        <v>142</v>
      </c>
      <c r="B95" s="106">
        <v>992</v>
      </c>
      <c r="C95" s="9" t="s">
        <v>50</v>
      </c>
      <c r="D95" s="9" t="s">
        <v>293</v>
      </c>
      <c r="E95" s="109" t="s">
        <v>311</v>
      </c>
      <c r="F95" s="92">
        <v>200</v>
      </c>
      <c r="G95" s="42">
        <v>22310</v>
      </c>
      <c r="H95" s="42">
        <f t="shared" ref="H95" si="26">G95</f>
        <v>22310</v>
      </c>
      <c r="I95" s="94">
        <v>22310</v>
      </c>
      <c r="J95" s="95">
        <f t="shared" si="25"/>
        <v>100</v>
      </c>
    </row>
    <row r="96" spans="1:99" s="91" customFormat="1" ht="72" hidden="1" x14ac:dyDescent="0.35">
      <c r="A96" s="93" t="s">
        <v>110</v>
      </c>
      <c r="B96" s="106">
        <v>992</v>
      </c>
      <c r="C96" s="9" t="s">
        <v>50</v>
      </c>
      <c r="D96" s="9" t="s">
        <v>282</v>
      </c>
      <c r="E96" s="109"/>
      <c r="F96" s="92"/>
      <c r="G96" s="42">
        <v>10000</v>
      </c>
      <c r="H96" s="42">
        <f t="shared" ref="H96" si="27">G96</f>
        <v>10000</v>
      </c>
      <c r="I96" s="94">
        <v>0</v>
      </c>
      <c r="J96" s="95">
        <f>I96/H96*100</f>
        <v>0</v>
      </c>
    </row>
    <row r="97" spans="1:99" s="91" customFormat="1" ht="90" hidden="1" x14ac:dyDescent="0.35">
      <c r="A97" s="93" t="s">
        <v>217</v>
      </c>
      <c r="B97" s="106">
        <v>992</v>
      </c>
      <c r="C97" s="9" t="s">
        <v>50</v>
      </c>
      <c r="D97" s="9" t="s">
        <v>282</v>
      </c>
      <c r="E97" s="109" t="s">
        <v>213</v>
      </c>
      <c r="F97" s="92"/>
      <c r="G97" s="42">
        <v>10000</v>
      </c>
      <c r="H97" s="42">
        <f t="shared" ref="H97" si="28">G97</f>
        <v>10000</v>
      </c>
      <c r="I97" s="94">
        <v>0</v>
      </c>
      <c r="J97" s="95">
        <f t="shared" ref="J97:J101" si="29">I97/H97*100</f>
        <v>0</v>
      </c>
    </row>
    <row r="98" spans="1:99" s="91" customFormat="1" ht="36" hidden="1" x14ac:dyDescent="0.35">
      <c r="A98" s="93" t="s">
        <v>218</v>
      </c>
      <c r="B98" s="92">
        <v>992</v>
      </c>
      <c r="C98" s="9" t="s">
        <v>50</v>
      </c>
      <c r="D98" s="9" t="s">
        <v>282</v>
      </c>
      <c r="E98" s="92" t="s">
        <v>214</v>
      </c>
      <c r="F98" s="92"/>
      <c r="G98" s="42">
        <v>10000</v>
      </c>
      <c r="H98" s="42">
        <f t="shared" ref="H98:H101" si="30">G98</f>
        <v>10000</v>
      </c>
      <c r="I98" s="94">
        <v>0</v>
      </c>
      <c r="J98" s="95">
        <f t="shared" si="29"/>
        <v>0</v>
      </c>
    </row>
    <row r="99" spans="1:99" s="91" customFormat="1" ht="54" hidden="1" x14ac:dyDescent="0.35">
      <c r="A99" s="93" t="s">
        <v>285</v>
      </c>
      <c r="B99" s="92">
        <v>992</v>
      </c>
      <c r="C99" s="9" t="s">
        <v>50</v>
      </c>
      <c r="D99" s="9" t="s">
        <v>282</v>
      </c>
      <c r="E99" s="92" t="s">
        <v>283</v>
      </c>
      <c r="F99" s="92"/>
      <c r="G99" s="42">
        <v>10000</v>
      </c>
      <c r="H99" s="42">
        <f t="shared" si="30"/>
        <v>10000</v>
      </c>
      <c r="I99" s="94">
        <v>0</v>
      </c>
      <c r="J99" s="95">
        <f t="shared" si="29"/>
        <v>0</v>
      </c>
    </row>
    <row r="100" spans="1:99" s="91" customFormat="1" ht="54" hidden="1" x14ac:dyDescent="0.35">
      <c r="A100" s="93" t="s">
        <v>286</v>
      </c>
      <c r="B100" s="92">
        <v>992</v>
      </c>
      <c r="C100" s="9" t="s">
        <v>50</v>
      </c>
      <c r="D100" s="9" t="s">
        <v>282</v>
      </c>
      <c r="E100" s="92" t="s">
        <v>284</v>
      </c>
      <c r="F100" s="92"/>
      <c r="G100" s="42">
        <v>10000</v>
      </c>
      <c r="H100" s="42">
        <f t="shared" si="30"/>
        <v>10000</v>
      </c>
      <c r="I100" s="94">
        <v>0</v>
      </c>
      <c r="J100" s="95">
        <f t="shared" si="29"/>
        <v>0</v>
      </c>
    </row>
    <row r="101" spans="1:99" s="91" customFormat="1" ht="72" hidden="1" x14ac:dyDescent="0.35">
      <c r="A101" s="93" t="s">
        <v>142</v>
      </c>
      <c r="B101" s="92">
        <v>992</v>
      </c>
      <c r="C101" s="9" t="s">
        <v>50</v>
      </c>
      <c r="D101" s="9" t="s">
        <v>282</v>
      </c>
      <c r="E101" s="92" t="s">
        <v>284</v>
      </c>
      <c r="F101" s="92">
        <v>200</v>
      </c>
      <c r="G101" s="42">
        <v>10000</v>
      </c>
      <c r="H101" s="42">
        <f t="shared" si="30"/>
        <v>10000</v>
      </c>
      <c r="I101" s="94">
        <v>0</v>
      </c>
      <c r="J101" s="95">
        <f t="shared" si="29"/>
        <v>0</v>
      </c>
    </row>
    <row r="102" spans="1:99" s="80" customFormat="1" ht="18" x14ac:dyDescent="0.35">
      <c r="A102" s="93" t="s">
        <v>16</v>
      </c>
      <c r="B102" s="92">
        <v>992</v>
      </c>
      <c r="C102" s="9" t="s">
        <v>47</v>
      </c>
      <c r="D102" s="9"/>
      <c r="E102" s="92"/>
      <c r="F102" s="92"/>
      <c r="G102" s="42">
        <v>10385478.57</v>
      </c>
      <c r="H102" s="94">
        <f t="shared" si="0"/>
        <v>10385478.57</v>
      </c>
      <c r="I102" s="94">
        <v>10117626.029999999</v>
      </c>
      <c r="J102" s="95">
        <f t="shared" si="1"/>
        <v>97.420893623778369</v>
      </c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</row>
    <row r="103" spans="1:99" s="80" customFormat="1" ht="36" x14ac:dyDescent="0.35">
      <c r="A103" s="93" t="s">
        <v>17</v>
      </c>
      <c r="B103" s="92">
        <v>992</v>
      </c>
      <c r="C103" s="9" t="s">
        <v>47</v>
      </c>
      <c r="D103" s="9" t="s">
        <v>51</v>
      </c>
      <c r="E103" s="115"/>
      <c r="F103" s="115"/>
      <c r="G103" s="42">
        <v>10215185.57</v>
      </c>
      <c r="H103" s="94">
        <f t="shared" si="0"/>
        <v>10215185.57</v>
      </c>
      <c r="I103" s="94">
        <v>9947333.0299999993</v>
      </c>
      <c r="J103" s="95">
        <f t="shared" si="1"/>
        <v>97.377898441839065</v>
      </c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</row>
    <row r="104" spans="1:99" s="80" customFormat="1" ht="106.8" customHeight="1" x14ac:dyDescent="0.35">
      <c r="A104" s="93" t="s">
        <v>111</v>
      </c>
      <c r="B104" s="92">
        <v>992</v>
      </c>
      <c r="C104" s="9" t="s">
        <v>47</v>
      </c>
      <c r="D104" s="9" t="s">
        <v>51</v>
      </c>
      <c r="E104" s="92" t="s">
        <v>162</v>
      </c>
      <c r="F104" s="115"/>
      <c r="G104" s="42">
        <v>10215185.57</v>
      </c>
      <c r="H104" s="94">
        <f t="shared" ref="H104:H106" si="31">G104</f>
        <v>10215185.57</v>
      </c>
      <c r="I104" s="94">
        <v>9947333.0299999993</v>
      </c>
      <c r="J104" s="95">
        <f t="shared" si="1"/>
        <v>97.377898441839065</v>
      </c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</row>
    <row r="105" spans="1:99" s="80" customFormat="1" ht="36" x14ac:dyDescent="0.35">
      <c r="A105" s="93" t="s">
        <v>218</v>
      </c>
      <c r="B105" s="92">
        <v>992</v>
      </c>
      <c r="C105" s="9" t="s">
        <v>47</v>
      </c>
      <c r="D105" s="9" t="s">
        <v>51</v>
      </c>
      <c r="E105" s="92" t="s">
        <v>163</v>
      </c>
      <c r="F105" s="115"/>
      <c r="G105" s="42">
        <v>10215185.57</v>
      </c>
      <c r="H105" s="94">
        <f t="shared" si="31"/>
        <v>10215185.57</v>
      </c>
      <c r="I105" s="94">
        <v>9947333.0299999993</v>
      </c>
      <c r="J105" s="95">
        <f t="shared" si="1"/>
        <v>97.377898441839065</v>
      </c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</row>
    <row r="106" spans="1:99" s="80" customFormat="1" ht="144" x14ac:dyDescent="0.35">
      <c r="A106" s="93" t="s">
        <v>164</v>
      </c>
      <c r="B106" s="92">
        <v>992</v>
      </c>
      <c r="C106" s="9" t="s">
        <v>47</v>
      </c>
      <c r="D106" s="9" t="s">
        <v>51</v>
      </c>
      <c r="E106" s="92" t="s">
        <v>165</v>
      </c>
      <c r="F106" s="115"/>
      <c r="G106" s="42">
        <v>10215185.57</v>
      </c>
      <c r="H106" s="94">
        <f t="shared" si="31"/>
        <v>10215185.57</v>
      </c>
      <c r="I106" s="94">
        <v>9947333.0299999993</v>
      </c>
      <c r="J106" s="95">
        <f t="shared" si="1"/>
        <v>97.377898441839065</v>
      </c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</row>
    <row r="107" spans="1:99" s="80" customFormat="1" ht="162" x14ac:dyDescent="0.35">
      <c r="A107" s="93" t="s">
        <v>52</v>
      </c>
      <c r="B107" s="92">
        <v>992</v>
      </c>
      <c r="C107" s="9" t="s">
        <v>47</v>
      </c>
      <c r="D107" s="9" t="s">
        <v>51</v>
      </c>
      <c r="E107" s="92" t="s">
        <v>166</v>
      </c>
      <c r="F107" s="115"/>
      <c r="G107" s="42">
        <v>6036185.5700000003</v>
      </c>
      <c r="H107" s="94">
        <f t="shared" ref="H107:H110" si="32">G107</f>
        <v>6036185.5700000003</v>
      </c>
      <c r="I107" s="94">
        <v>5768333.0300000003</v>
      </c>
      <c r="J107" s="95">
        <f t="shared" si="1"/>
        <v>95.562552925290532</v>
      </c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</row>
    <row r="108" spans="1:99" s="80" customFormat="1" ht="72" x14ac:dyDescent="0.35">
      <c r="A108" s="93" t="s">
        <v>142</v>
      </c>
      <c r="B108" s="92">
        <v>992</v>
      </c>
      <c r="C108" s="9" t="s">
        <v>47</v>
      </c>
      <c r="D108" s="9" t="s">
        <v>51</v>
      </c>
      <c r="E108" s="92" t="s">
        <v>166</v>
      </c>
      <c r="F108" s="92">
        <v>200</v>
      </c>
      <c r="G108" s="42">
        <v>6036185.5700000003</v>
      </c>
      <c r="H108" s="94">
        <f t="shared" ref="H108" si="33">G108</f>
        <v>6036185.5700000003</v>
      </c>
      <c r="I108" s="94">
        <v>5768333.0300000003</v>
      </c>
      <c r="J108" s="95">
        <f t="shared" si="1"/>
        <v>95.562552925290532</v>
      </c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</row>
    <row r="109" spans="1:99" s="91" customFormat="1" ht="72" hidden="1" x14ac:dyDescent="0.35">
      <c r="A109" s="93" t="s">
        <v>207</v>
      </c>
      <c r="B109" s="106">
        <v>992</v>
      </c>
      <c r="C109" s="9" t="s">
        <v>47</v>
      </c>
      <c r="D109" s="9" t="s">
        <v>51</v>
      </c>
      <c r="E109" s="109" t="s">
        <v>166</v>
      </c>
      <c r="F109" s="92">
        <v>400</v>
      </c>
      <c r="G109" s="42">
        <v>13365747.9</v>
      </c>
      <c r="H109" s="94">
        <f t="shared" si="32"/>
        <v>13365747.9</v>
      </c>
      <c r="I109" s="94">
        <v>13354281.35</v>
      </c>
      <c r="J109" s="95">
        <f t="shared" si="1"/>
        <v>99.914209439787498</v>
      </c>
    </row>
    <row r="110" spans="1:99" s="91" customFormat="1" ht="90" x14ac:dyDescent="0.35">
      <c r="A110" s="93" t="s">
        <v>280</v>
      </c>
      <c r="B110" s="106">
        <v>992</v>
      </c>
      <c r="C110" s="9" t="s">
        <v>47</v>
      </c>
      <c r="D110" s="9" t="s">
        <v>51</v>
      </c>
      <c r="E110" s="109" t="s">
        <v>312</v>
      </c>
      <c r="F110" s="92"/>
      <c r="G110" s="42">
        <v>4179000</v>
      </c>
      <c r="H110" s="94">
        <f t="shared" si="32"/>
        <v>4179000</v>
      </c>
      <c r="I110" s="94">
        <v>4179000</v>
      </c>
      <c r="J110" s="95">
        <f t="shared" si="1"/>
        <v>100</v>
      </c>
    </row>
    <row r="111" spans="1:99" s="91" customFormat="1" ht="72" x14ac:dyDescent="0.35">
      <c r="A111" s="93" t="s">
        <v>142</v>
      </c>
      <c r="B111" s="106">
        <v>992</v>
      </c>
      <c r="C111" s="9" t="s">
        <v>47</v>
      </c>
      <c r="D111" s="9" t="s">
        <v>51</v>
      </c>
      <c r="E111" s="109" t="s">
        <v>312</v>
      </c>
      <c r="F111" s="92">
        <v>200</v>
      </c>
      <c r="G111" s="42">
        <v>4179000</v>
      </c>
      <c r="H111" s="94">
        <f t="shared" ref="H111" si="34">G111</f>
        <v>4179000</v>
      </c>
      <c r="I111" s="94">
        <v>4179000</v>
      </c>
      <c r="J111" s="95">
        <f t="shared" si="1"/>
        <v>100</v>
      </c>
    </row>
    <row r="112" spans="1:99" s="91" customFormat="1" ht="36" x14ac:dyDescent="0.35">
      <c r="A112" s="93" t="s">
        <v>18</v>
      </c>
      <c r="B112" s="106">
        <v>992</v>
      </c>
      <c r="C112" s="9" t="s">
        <v>47</v>
      </c>
      <c r="D112" s="9" t="s">
        <v>287</v>
      </c>
      <c r="E112" s="109"/>
      <c r="F112" s="92"/>
      <c r="G112" s="42">
        <v>170293</v>
      </c>
      <c r="H112" s="42">
        <f>G112</f>
        <v>170293</v>
      </c>
      <c r="I112" s="42">
        <v>170293</v>
      </c>
      <c r="J112" s="95">
        <f t="shared" si="1"/>
        <v>100</v>
      </c>
    </row>
    <row r="113" spans="1:99" s="91" customFormat="1" ht="108" x14ac:dyDescent="0.35">
      <c r="A113" s="93" t="s">
        <v>106</v>
      </c>
      <c r="B113" s="92">
        <v>992</v>
      </c>
      <c r="C113" s="9" t="s">
        <v>47</v>
      </c>
      <c r="D113" s="9" t="s">
        <v>287</v>
      </c>
      <c r="E113" s="92" t="s">
        <v>147</v>
      </c>
      <c r="F113" s="92"/>
      <c r="G113" s="42">
        <v>170293</v>
      </c>
      <c r="H113" s="42">
        <f t="shared" ref="H113:H117" si="35">G113</f>
        <v>170293</v>
      </c>
      <c r="I113" s="42">
        <v>170293</v>
      </c>
      <c r="J113" s="95">
        <f t="shared" si="1"/>
        <v>100</v>
      </c>
    </row>
    <row r="114" spans="1:99" s="91" customFormat="1" ht="36" x14ac:dyDescent="0.35">
      <c r="A114" s="93" t="s">
        <v>218</v>
      </c>
      <c r="B114" s="92">
        <v>992</v>
      </c>
      <c r="C114" s="9" t="s">
        <v>47</v>
      </c>
      <c r="D114" s="9" t="s">
        <v>287</v>
      </c>
      <c r="E114" s="92" t="s">
        <v>148</v>
      </c>
      <c r="F114" s="92"/>
      <c r="G114" s="42">
        <v>170293</v>
      </c>
      <c r="H114" s="42">
        <f t="shared" si="35"/>
        <v>170293</v>
      </c>
      <c r="I114" s="42">
        <v>170293</v>
      </c>
      <c r="J114" s="95">
        <f t="shared" si="1"/>
        <v>100</v>
      </c>
    </row>
    <row r="115" spans="1:99" s="91" customFormat="1" ht="72" x14ac:dyDescent="0.35">
      <c r="A115" s="93" t="s">
        <v>113</v>
      </c>
      <c r="B115" s="92">
        <v>992</v>
      </c>
      <c r="C115" s="9" t="s">
        <v>47</v>
      </c>
      <c r="D115" s="9" t="s">
        <v>287</v>
      </c>
      <c r="E115" s="92" t="s">
        <v>288</v>
      </c>
      <c r="F115" s="92"/>
      <c r="G115" s="42">
        <v>170293</v>
      </c>
      <c r="H115" s="42">
        <f t="shared" si="35"/>
        <v>170293</v>
      </c>
      <c r="I115" s="42">
        <v>170293</v>
      </c>
      <c r="J115" s="95">
        <f t="shared" si="1"/>
        <v>100</v>
      </c>
    </row>
    <row r="116" spans="1:99" s="91" customFormat="1" ht="72" x14ac:dyDescent="0.35">
      <c r="A116" s="93" t="s">
        <v>113</v>
      </c>
      <c r="B116" s="92">
        <v>992</v>
      </c>
      <c r="C116" s="9" t="s">
        <v>47</v>
      </c>
      <c r="D116" s="9" t="s">
        <v>287</v>
      </c>
      <c r="E116" s="92" t="s">
        <v>290</v>
      </c>
      <c r="F116" s="92"/>
      <c r="G116" s="42">
        <v>170293</v>
      </c>
      <c r="H116" s="42">
        <f t="shared" si="35"/>
        <v>170293</v>
      </c>
      <c r="I116" s="42">
        <v>170293</v>
      </c>
      <c r="J116" s="95">
        <f t="shared" si="1"/>
        <v>100</v>
      </c>
    </row>
    <row r="117" spans="1:99" s="91" customFormat="1" ht="72" x14ac:dyDescent="0.35">
      <c r="A117" s="93" t="s">
        <v>142</v>
      </c>
      <c r="B117" s="92">
        <v>992</v>
      </c>
      <c r="C117" s="9" t="s">
        <v>47</v>
      </c>
      <c r="D117" s="9" t="s">
        <v>287</v>
      </c>
      <c r="E117" s="92" t="s">
        <v>290</v>
      </c>
      <c r="F117" s="92">
        <v>200</v>
      </c>
      <c r="G117" s="42">
        <v>170293</v>
      </c>
      <c r="H117" s="42">
        <f t="shared" si="35"/>
        <v>170293</v>
      </c>
      <c r="I117" s="42">
        <v>170293</v>
      </c>
      <c r="J117" s="95">
        <f t="shared" si="1"/>
        <v>100</v>
      </c>
    </row>
    <row r="118" spans="1:99" s="80" customFormat="1" ht="36" x14ac:dyDescent="0.35">
      <c r="A118" s="93" t="s">
        <v>19</v>
      </c>
      <c r="B118" s="92">
        <v>992</v>
      </c>
      <c r="C118" s="9" t="s">
        <v>53</v>
      </c>
      <c r="D118" s="9"/>
      <c r="E118" s="92"/>
      <c r="F118" s="92"/>
      <c r="G118" s="42">
        <v>217296398.31</v>
      </c>
      <c r="H118" s="94">
        <f t="shared" si="0"/>
        <v>217296398.31</v>
      </c>
      <c r="I118" s="94">
        <v>216943827.91</v>
      </c>
      <c r="J118" s="95">
        <f t="shared" si="1"/>
        <v>99.837746781473555</v>
      </c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</row>
    <row r="119" spans="1:99" s="80" customFormat="1" ht="18" x14ac:dyDescent="0.35">
      <c r="A119" s="93" t="s">
        <v>20</v>
      </c>
      <c r="B119" s="92">
        <v>992</v>
      </c>
      <c r="C119" s="9" t="s">
        <v>53</v>
      </c>
      <c r="D119" s="9" t="s">
        <v>43</v>
      </c>
      <c r="E119" s="92"/>
      <c r="F119" s="92"/>
      <c r="G119" s="42">
        <v>206715390</v>
      </c>
      <c r="H119" s="94">
        <f t="shared" si="0"/>
        <v>206715390</v>
      </c>
      <c r="I119" s="94">
        <v>206709750.94</v>
      </c>
      <c r="J119" s="95">
        <f t="shared" si="1"/>
        <v>99.997272065713148</v>
      </c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</row>
    <row r="120" spans="1:99" s="80" customFormat="1" ht="90" x14ac:dyDescent="0.35">
      <c r="A120" s="93" t="s">
        <v>114</v>
      </c>
      <c r="B120" s="92">
        <v>992</v>
      </c>
      <c r="C120" s="9" t="s">
        <v>53</v>
      </c>
      <c r="D120" s="9" t="s">
        <v>43</v>
      </c>
      <c r="E120" s="92" t="s">
        <v>171</v>
      </c>
      <c r="F120" s="92"/>
      <c r="G120" s="42">
        <v>206715390</v>
      </c>
      <c r="H120" s="94">
        <f t="shared" ref="H120:H121" si="36">G120</f>
        <v>206715390</v>
      </c>
      <c r="I120" s="94">
        <v>206709750.94</v>
      </c>
      <c r="J120" s="95">
        <f t="shared" si="1"/>
        <v>99.997272065713148</v>
      </c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</row>
    <row r="121" spans="1:99" s="80" customFormat="1" ht="36" x14ac:dyDescent="0.35">
      <c r="A121" s="93" t="s">
        <v>115</v>
      </c>
      <c r="B121" s="92">
        <v>992</v>
      </c>
      <c r="C121" s="9" t="s">
        <v>53</v>
      </c>
      <c r="D121" s="9" t="s">
        <v>43</v>
      </c>
      <c r="E121" s="92" t="s">
        <v>172</v>
      </c>
      <c r="F121" s="92"/>
      <c r="G121" s="42">
        <v>206715390</v>
      </c>
      <c r="H121" s="94">
        <f t="shared" si="36"/>
        <v>206715390</v>
      </c>
      <c r="I121" s="94">
        <v>206709750.94</v>
      </c>
      <c r="J121" s="95">
        <f t="shared" si="1"/>
        <v>99.997272065713148</v>
      </c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</row>
    <row r="122" spans="1:99" s="80" customFormat="1" ht="108" x14ac:dyDescent="0.35">
      <c r="A122" s="93" t="s">
        <v>173</v>
      </c>
      <c r="B122" s="92">
        <v>992</v>
      </c>
      <c r="C122" s="9" t="s">
        <v>53</v>
      </c>
      <c r="D122" s="9" t="s">
        <v>43</v>
      </c>
      <c r="E122" s="92" t="s">
        <v>174</v>
      </c>
      <c r="F122" s="92"/>
      <c r="G122" s="42">
        <v>99200</v>
      </c>
      <c r="H122" s="94">
        <f t="shared" ref="H122:H127" si="37">G122</f>
        <v>99200</v>
      </c>
      <c r="I122" s="94">
        <v>99072.09</v>
      </c>
      <c r="J122" s="95">
        <f t="shared" si="1"/>
        <v>99.871058467741932</v>
      </c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</row>
    <row r="123" spans="1:99" s="80" customFormat="1" ht="54" x14ac:dyDescent="0.35">
      <c r="A123" s="93" t="s">
        <v>116</v>
      </c>
      <c r="B123" s="92">
        <v>992</v>
      </c>
      <c r="C123" s="9" t="s">
        <v>53</v>
      </c>
      <c r="D123" s="9" t="s">
        <v>43</v>
      </c>
      <c r="E123" s="92" t="s">
        <v>175</v>
      </c>
      <c r="F123" s="92"/>
      <c r="G123" s="42">
        <v>99200</v>
      </c>
      <c r="H123" s="94">
        <f t="shared" ref="H123:H124" si="38">G123</f>
        <v>99200</v>
      </c>
      <c r="I123" s="94">
        <v>99072.09</v>
      </c>
      <c r="J123" s="95">
        <f t="shared" ref="J123:J135" si="39">I123/H123*100</f>
        <v>99.871058467741932</v>
      </c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78"/>
      <c r="CR123" s="78"/>
      <c r="CS123" s="78"/>
      <c r="CT123" s="78"/>
      <c r="CU123" s="78"/>
    </row>
    <row r="124" spans="1:99" s="80" customFormat="1" ht="72" x14ac:dyDescent="0.35">
      <c r="A124" s="93" t="s">
        <v>142</v>
      </c>
      <c r="B124" s="92">
        <v>992</v>
      </c>
      <c r="C124" s="9" t="s">
        <v>53</v>
      </c>
      <c r="D124" s="9" t="s">
        <v>43</v>
      </c>
      <c r="E124" s="92" t="s">
        <v>175</v>
      </c>
      <c r="F124" s="92">
        <v>200</v>
      </c>
      <c r="G124" s="42">
        <v>99100</v>
      </c>
      <c r="H124" s="94">
        <f t="shared" si="38"/>
        <v>99100</v>
      </c>
      <c r="I124" s="94">
        <v>99071.94</v>
      </c>
      <c r="J124" s="95">
        <f t="shared" si="39"/>
        <v>99.971685166498489</v>
      </c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  <c r="CI124" s="78"/>
      <c r="CJ124" s="78"/>
      <c r="CK124" s="78"/>
      <c r="CL124" s="78"/>
      <c r="CM124" s="78"/>
      <c r="CN124" s="78"/>
      <c r="CO124" s="78"/>
      <c r="CP124" s="78"/>
      <c r="CQ124" s="78"/>
      <c r="CR124" s="78"/>
      <c r="CS124" s="78"/>
      <c r="CT124" s="78"/>
      <c r="CU124" s="78"/>
    </row>
    <row r="125" spans="1:99" s="80" customFormat="1" ht="72" x14ac:dyDescent="0.35">
      <c r="A125" s="93" t="s">
        <v>207</v>
      </c>
      <c r="B125" s="92">
        <v>992</v>
      </c>
      <c r="C125" s="9" t="s">
        <v>53</v>
      </c>
      <c r="D125" s="9" t="s">
        <v>43</v>
      </c>
      <c r="E125" s="92" t="s">
        <v>175</v>
      </c>
      <c r="F125" s="92">
        <v>400</v>
      </c>
      <c r="G125" s="42">
        <v>100</v>
      </c>
      <c r="H125" s="94">
        <f t="shared" si="37"/>
        <v>100</v>
      </c>
      <c r="I125" s="94">
        <v>0.15</v>
      </c>
      <c r="J125" s="95">
        <f t="shared" si="39"/>
        <v>0.15</v>
      </c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</row>
    <row r="126" spans="1:99" s="80" customFormat="1" ht="90" x14ac:dyDescent="0.35">
      <c r="A126" s="93" t="s">
        <v>365</v>
      </c>
      <c r="B126" s="92">
        <v>992</v>
      </c>
      <c r="C126" s="9" t="s">
        <v>53</v>
      </c>
      <c r="D126" s="9" t="s">
        <v>43</v>
      </c>
      <c r="E126" s="92" t="s">
        <v>366</v>
      </c>
      <c r="F126" s="92"/>
      <c r="G126" s="42">
        <v>206616190</v>
      </c>
      <c r="H126" s="94">
        <f t="shared" si="37"/>
        <v>206616190</v>
      </c>
      <c r="I126" s="94">
        <v>206610678.84999999</v>
      </c>
      <c r="J126" s="95">
        <f t="shared" si="39"/>
        <v>99.997332663040581</v>
      </c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  <c r="CI126" s="78"/>
      <c r="CJ126" s="78"/>
      <c r="CK126" s="78"/>
      <c r="CL126" s="78"/>
      <c r="CM126" s="78"/>
      <c r="CN126" s="78"/>
      <c r="CO126" s="78"/>
      <c r="CP126" s="78"/>
      <c r="CQ126" s="78"/>
      <c r="CR126" s="78"/>
      <c r="CS126" s="78"/>
      <c r="CT126" s="78"/>
      <c r="CU126" s="78"/>
    </row>
    <row r="127" spans="1:99" s="80" customFormat="1" ht="180" x14ac:dyDescent="0.35">
      <c r="A127" s="93" t="s">
        <v>335</v>
      </c>
      <c r="B127" s="92">
        <v>992</v>
      </c>
      <c r="C127" s="9" t="s">
        <v>53</v>
      </c>
      <c r="D127" s="9" t="s">
        <v>43</v>
      </c>
      <c r="E127" s="92" t="s">
        <v>367</v>
      </c>
      <c r="F127" s="92"/>
      <c r="G127" s="42">
        <v>61148100</v>
      </c>
      <c r="H127" s="94">
        <f t="shared" si="37"/>
        <v>61148100</v>
      </c>
      <c r="I127" s="94">
        <v>61148090.82</v>
      </c>
      <c r="J127" s="95">
        <f t="shared" si="39"/>
        <v>99.999984987268618</v>
      </c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  <c r="CG127" s="78"/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/>
      <c r="CU127" s="78"/>
    </row>
    <row r="128" spans="1:99" s="80" customFormat="1" ht="72" x14ac:dyDescent="0.35">
      <c r="A128" s="93" t="s">
        <v>207</v>
      </c>
      <c r="B128" s="92">
        <v>992</v>
      </c>
      <c r="C128" s="9" t="s">
        <v>53</v>
      </c>
      <c r="D128" s="9" t="s">
        <v>43</v>
      </c>
      <c r="E128" s="92" t="s">
        <v>367</v>
      </c>
      <c r="F128" s="92">
        <v>400</v>
      </c>
      <c r="G128" s="42">
        <v>61148100</v>
      </c>
      <c r="H128" s="94">
        <f t="shared" ref="H128" si="40">G128</f>
        <v>61148100</v>
      </c>
      <c r="I128" s="94">
        <v>61148090.82</v>
      </c>
      <c r="J128" s="95">
        <f t="shared" si="39"/>
        <v>99.999984987268618</v>
      </c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  <c r="CG128" s="78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</row>
    <row r="129" spans="1:99" s="80" customFormat="1" ht="36" hidden="1" x14ac:dyDescent="0.35">
      <c r="A129" s="93" t="s">
        <v>8</v>
      </c>
      <c r="B129" s="92">
        <v>992</v>
      </c>
      <c r="C129" s="9" t="s">
        <v>53</v>
      </c>
      <c r="D129" s="9" t="s">
        <v>43</v>
      </c>
      <c r="E129" s="92" t="s">
        <v>367</v>
      </c>
      <c r="F129" s="92">
        <v>800</v>
      </c>
      <c r="G129" s="42">
        <v>0</v>
      </c>
      <c r="H129" s="94">
        <f t="shared" ref="H129:H135" si="41">G129</f>
        <v>0</v>
      </c>
      <c r="I129" s="94">
        <v>0</v>
      </c>
      <c r="J129" s="95" t="e">
        <f t="shared" si="39"/>
        <v>#DIV/0!</v>
      </c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</row>
    <row r="130" spans="1:99" s="80" customFormat="1" ht="180" x14ac:dyDescent="0.35">
      <c r="A130" s="93" t="s">
        <v>335</v>
      </c>
      <c r="B130" s="92">
        <v>992</v>
      </c>
      <c r="C130" s="9" t="s">
        <v>53</v>
      </c>
      <c r="D130" s="9" t="s">
        <v>43</v>
      </c>
      <c r="E130" s="92" t="s">
        <v>368</v>
      </c>
      <c r="F130" s="92"/>
      <c r="G130" s="42">
        <v>144435000</v>
      </c>
      <c r="H130" s="94">
        <f t="shared" si="41"/>
        <v>144435000</v>
      </c>
      <c r="I130" s="94">
        <v>144429546.16</v>
      </c>
      <c r="J130" s="95">
        <f t="shared" si="39"/>
        <v>99.996224017724231</v>
      </c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  <c r="CG130" s="78"/>
      <c r="CH130" s="78"/>
      <c r="CI130" s="78"/>
      <c r="CJ130" s="78"/>
      <c r="CK130" s="78"/>
      <c r="CL130" s="78"/>
      <c r="CM130" s="78"/>
      <c r="CN130" s="78"/>
      <c r="CO130" s="78"/>
      <c r="CP130" s="78"/>
      <c r="CQ130" s="78"/>
      <c r="CR130" s="78"/>
      <c r="CS130" s="78"/>
      <c r="CT130" s="78"/>
      <c r="CU130" s="78"/>
    </row>
    <row r="131" spans="1:99" s="80" customFormat="1" ht="72" x14ac:dyDescent="0.35">
      <c r="A131" s="93" t="s">
        <v>207</v>
      </c>
      <c r="B131" s="92">
        <v>992</v>
      </c>
      <c r="C131" s="9" t="s">
        <v>53</v>
      </c>
      <c r="D131" s="9" t="s">
        <v>43</v>
      </c>
      <c r="E131" s="92" t="s">
        <v>368</v>
      </c>
      <c r="F131" s="92">
        <v>400</v>
      </c>
      <c r="G131" s="42">
        <v>144435000</v>
      </c>
      <c r="H131" s="94">
        <f t="shared" ref="H131" si="42">G131</f>
        <v>144435000</v>
      </c>
      <c r="I131" s="94">
        <v>144429546.16</v>
      </c>
      <c r="J131" s="95">
        <f t="shared" si="39"/>
        <v>99.996224017724231</v>
      </c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  <c r="CG131" s="78"/>
      <c r="CH131" s="78"/>
      <c r="CI131" s="78"/>
      <c r="CJ131" s="78"/>
      <c r="CK131" s="78"/>
      <c r="CL131" s="78"/>
      <c r="CM131" s="78"/>
      <c r="CN131" s="78"/>
      <c r="CO131" s="78"/>
      <c r="CP131" s="78"/>
      <c r="CQ131" s="78"/>
      <c r="CR131" s="78"/>
      <c r="CS131" s="78"/>
      <c r="CT131" s="78"/>
      <c r="CU131" s="78"/>
    </row>
    <row r="132" spans="1:99" s="80" customFormat="1" ht="36" hidden="1" x14ac:dyDescent="0.35">
      <c r="A132" s="93" t="s">
        <v>8</v>
      </c>
      <c r="B132" s="92">
        <v>992</v>
      </c>
      <c r="C132" s="9" t="s">
        <v>53</v>
      </c>
      <c r="D132" s="9" t="s">
        <v>43</v>
      </c>
      <c r="E132" s="92" t="s">
        <v>368</v>
      </c>
      <c r="F132" s="92">
        <v>800</v>
      </c>
      <c r="G132" s="42">
        <v>0</v>
      </c>
      <c r="H132" s="94">
        <f t="shared" si="41"/>
        <v>0</v>
      </c>
      <c r="I132" s="94">
        <v>0</v>
      </c>
      <c r="J132" s="95" t="e">
        <f t="shared" si="39"/>
        <v>#DIV/0!</v>
      </c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  <c r="CG132" s="78"/>
      <c r="CH132" s="78"/>
      <c r="CI132" s="78"/>
      <c r="CJ132" s="78"/>
      <c r="CK132" s="78"/>
      <c r="CL132" s="78"/>
      <c r="CM132" s="78"/>
      <c r="CN132" s="78"/>
      <c r="CO132" s="78"/>
      <c r="CP132" s="78"/>
      <c r="CQ132" s="78"/>
      <c r="CR132" s="78"/>
      <c r="CS132" s="78"/>
      <c r="CT132" s="78"/>
      <c r="CU132" s="78"/>
    </row>
    <row r="133" spans="1:99" s="80" customFormat="1" ht="180" x14ac:dyDescent="0.35">
      <c r="A133" s="93" t="s">
        <v>335</v>
      </c>
      <c r="B133" s="92">
        <v>992</v>
      </c>
      <c r="C133" s="9" t="s">
        <v>53</v>
      </c>
      <c r="D133" s="9" t="s">
        <v>43</v>
      </c>
      <c r="E133" s="92" t="s">
        <v>369</v>
      </c>
      <c r="F133" s="92"/>
      <c r="G133" s="42">
        <v>1033090</v>
      </c>
      <c r="H133" s="94">
        <f t="shared" si="41"/>
        <v>1033090</v>
      </c>
      <c r="I133" s="94">
        <v>1033041.87</v>
      </c>
      <c r="J133" s="95">
        <f t="shared" si="39"/>
        <v>99.99534116098306</v>
      </c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  <c r="CG133" s="78"/>
      <c r="CH133" s="78"/>
      <c r="CI133" s="78"/>
      <c r="CJ133" s="78"/>
      <c r="CK133" s="78"/>
      <c r="CL133" s="78"/>
      <c r="CM133" s="78"/>
      <c r="CN133" s="78"/>
      <c r="CO133" s="78"/>
      <c r="CP133" s="78"/>
      <c r="CQ133" s="78"/>
      <c r="CR133" s="78"/>
      <c r="CS133" s="78"/>
      <c r="CT133" s="78"/>
      <c r="CU133" s="78"/>
    </row>
    <row r="134" spans="1:99" s="80" customFormat="1" ht="72" x14ac:dyDescent="0.35">
      <c r="A134" s="93" t="s">
        <v>207</v>
      </c>
      <c r="B134" s="92">
        <v>992</v>
      </c>
      <c r="C134" s="9" t="s">
        <v>53</v>
      </c>
      <c r="D134" s="9" t="s">
        <v>43</v>
      </c>
      <c r="E134" s="92" t="s">
        <v>369</v>
      </c>
      <c r="F134" s="92">
        <v>400</v>
      </c>
      <c r="G134" s="42">
        <v>1033090</v>
      </c>
      <c r="H134" s="94">
        <f t="shared" ref="H134" si="43">G134</f>
        <v>1033090</v>
      </c>
      <c r="I134" s="94">
        <v>1033041.87</v>
      </c>
      <c r="J134" s="95">
        <f t="shared" si="39"/>
        <v>99.99534116098306</v>
      </c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</row>
    <row r="135" spans="1:99" s="80" customFormat="1" ht="36" hidden="1" x14ac:dyDescent="0.35">
      <c r="A135" s="93" t="s">
        <v>8</v>
      </c>
      <c r="B135" s="92">
        <v>992</v>
      </c>
      <c r="C135" s="9" t="s">
        <v>53</v>
      </c>
      <c r="D135" s="9" t="s">
        <v>43</v>
      </c>
      <c r="E135" s="92" t="s">
        <v>369</v>
      </c>
      <c r="F135" s="92">
        <v>800</v>
      </c>
      <c r="G135" s="42">
        <v>0</v>
      </c>
      <c r="H135" s="94">
        <f t="shared" si="41"/>
        <v>0</v>
      </c>
      <c r="I135" s="94">
        <v>0</v>
      </c>
      <c r="J135" s="95" t="e">
        <f t="shared" si="39"/>
        <v>#DIV/0!</v>
      </c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  <c r="CG135" s="78"/>
      <c r="CH135" s="78"/>
      <c r="CI135" s="78"/>
      <c r="CJ135" s="78"/>
      <c r="CK135" s="78"/>
      <c r="CL135" s="78"/>
      <c r="CM135" s="78"/>
      <c r="CN135" s="78"/>
      <c r="CO135" s="78"/>
      <c r="CP135" s="78"/>
      <c r="CQ135" s="78"/>
      <c r="CR135" s="78"/>
      <c r="CS135" s="78"/>
      <c r="CT135" s="78"/>
      <c r="CU135" s="78"/>
    </row>
    <row r="136" spans="1:99" s="80" customFormat="1" ht="18" x14ac:dyDescent="0.35">
      <c r="A136" s="93" t="s">
        <v>21</v>
      </c>
      <c r="B136" s="92">
        <v>992</v>
      </c>
      <c r="C136" s="9" t="s">
        <v>53</v>
      </c>
      <c r="D136" s="9" t="s">
        <v>44</v>
      </c>
      <c r="E136" s="92"/>
      <c r="F136" s="92"/>
      <c r="G136" s="42">
        <v>367900</v>
      </c>
      <c r="H136" s="94">
        <f t="shared" ref="H136:H214" si="44">G136</f>
        <v>367900</v>
      </c>
      <c r="I136" s="94">
        <v>367147.63</v>
      </c>
      <c r="J136" s="95">
        <f t="shared" ref="J136:J215" si="45">I136/H136*100</f>
        <v>99.795496058711606</v>
      </c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</row>
    <row r="137" spans="1:99" s="80" customFormat="1" ht="90" x14ac:dyDescent="0.35">
      <c r="A137" s="93" t="s">
        <v>114</v>
      </c>
      <c r="B137" s="92">
        <v>992</v>
      </c>
      <c r="C137" s="9" t="s">
        <v>53</v>
      </c>
      <c r="D137" s="9" t="s">
        <v>44</v>
      </c>
      <c r="E137" s="92" t="s">
        <v>171</v>
      </c>
      <c r="F137" s="8"/>
      <c r="G137" s="42">
        <v>367900</v>
      </c>
      <c r="H137" s="94">
        <f t="shared" ref="H137:H140" si="46">G137</f>
        <v>367900</v>
      </c>
      <c r="I137" s="94">
        <v>367147.63</v>
      </c>
      <c r="J137" s="95">
        <f t="shared" si="45"/>
        <v>99.795496058711606</v>
      </c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</row>
    <row r="138" spans="1:99" s="80" customFormat="1" ht="54" x14ac:dyDescent="0.35">
      <c r="A138" s="93" t="s">
        <v>117</v>
      </c>
      <c r="B138" s="92">
        <v>992</v>
      </c>
      <c r="C138" s="9" t="s">
        <v>53</v>
      </c>
      <c r="D138" s="9" t="s">
        <v>44</v>
      </c>
      <c r="E138" s="92" t="s">
        <v>176</v>
      </c>
      <c r="F138" s="8"/>
      <c r="G138" s="42">
        <v>367900</v>
      </c>
      <c r="H138" s="94">
        <f t="shared" si="46"/>
        <v>367900</v>
      </c>
      <c r="I138" s="94">
        <v>367147.63</v>
      </c>
      <c r="J138" s="95">
        <f t="shared" si="45"/>
        <v>99.795496058711606</v>
      </c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</row>
    <row r="139" spans="1:99" s="80" customFormat="1" ht="90" x14ac:dyDescent="0.35">
      <c r="A139" s="93" t="s">
        <v>177</v>
      </c>
      <c r="B139" s="92">
        <v>992</v>
      </c>
      <c r="C139" s="9" t="s">
        <v>53</v>
      </c>
      <c r="D139" s="9" t="s">
        <v>44</v>
      </c>
      <c r="E139" s="92" t="s">
        <v>178</v>
      </c>
      <c r="F139" s="8"/>
      <c r="G139" s="42">
        <v>367900</v>
      </c>
      <c r="H139" s="94">
        <f t="shared" si="46"/>
        <v>367900</v>
      </c>
      <c r="I139" s="94">
        <v>367147.63</v>
      </c>
      <c r="J139" s="95">
        <f t="shared" si="45"/>
        <v>99.795496058711606</v>
      </c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</row>
    <row r="140" spans="1:99" s="80" customFormat="1" ht="108" x14ac:dyDescent="0.35">
      <c r="A140" s="93" t="s">
        <v>179</v>
      </c>
      <c r="B140" s="92">
        <v>992</v>
      </c>
      <c r="C140" s="9" t="s">
        <v>53</v>
      </c>
      <c r="D140" s="9" t="s">
        <v>44</v>
      </c>
      <c r="E140" s="92" t="s">
        <v>180</v>
      </c>
      <c r="F140" s="8"/>
      <c r="G140" s="42">
        <v>367900</v>
      </c>
      <c r="H140" s="94">
        <f t="shared" si="46"/>
        <v>367900</v>
      </c>
      <c r="I140" s="94">
        <v>367147.63</v>
      </c>
      <c r="J140" s="95">
        <f t="shared" si="45"/>
        <v>99.795496058711606</v>
      </c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</row>
    <row r="141" spans="1:99" s="80" customFormat="1" ht="72" x14ac:dyDescent="0.35">
      <c r="A141" s="93" t="s">
        <v>142</v>
      </c>
      <c r="B141" s="92">
        <v>992</v>
      </c>
      <c r="C141" s="9" t="s">
        <v>53</v>
      </c>
      <c r="D141" s="9" t="s">
        <v>44</v>
      </c>
      <c r="E141" s="92" t="s">
        <v>180</v>
      </c>
      <c r="F141" s="8">
        <v>200</v>
      </c>
      <c r="G141" s="42">
        <v>367900</v>
      </c>
      <c r="H141" s="94">
        <f t="shared" ref="H141" si="47">G141</f>
        <v>367900</v>
      </c>
      <c r="I141" s="94">
        <v>367147.63</v>
      </c>
      <c r="J141" s="95">
        <f t="shared" si="45"/>
        <v>99.795496058711606</v>
      </c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</row>
    <row r="142" spans="1:99" s="80" customFormat="1" ht="54" hidden="1" x14ac:dyDescent="0.35">
      <c r="A142" s="93" t="s">
        <v>118</v>
      </c>
      <c r="B142" s="92">
        <v>992</v>
      </c>
      <c r="C142" s="9" t="s">
        <v>53</v>
      </c>
      <c r="D142" s="9" t="s">
        <v>44</v>
      </c>
      <c r="E142" s="92" t="s">
        <v>181</v>
      </c>
      <c r="F142" s="8"/>
      <c r="G142" s="42">
        <v>57463.1</v>
      </c>
      <c r="H142" s="94">
        <f t="shared" si="44"/>
        <v>57463.1</v>
      </c>
      <c r="I142" s="42">
        <v>57463.1</v>
      </c>
      <c r="J142" s="95">
        <f t="shared" si="45"/>
        <v>100</v>
      </c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</row>
    <row r="143" spans="1:99" s="80" customFormat="1" ht="72" hidden="1" x14ac:dyDescent="0.35">
      <c r="A143" s="93" t="s">
        <v>142</v>
      </c>
      <c r="B143" s="92">
        <v>992</v>
      </c>
      <c r="C143" s="9" t="s">
        <v>53</v>
      </c>
      <c r="D143" s="9" t="s">
        <v>44</v>
      </c>
      <c r="E143" s="92" t="s">
        <v>181</v>
      </c>
      <c r="F143" s="8">
        <v>200</v>
      </c>
      <c r="G143" s="42">
        <v>57463.1</v>
      </c>
      <c r="H143" s="94">
        <f t="shared" si="44"/>
        <v>57463.1</v>
      </c>
      <c r="I143" s="42">
        <v>57463.1</v>
      </c>
      <c r="J143" s="95">
        <f t="shared" si="45"/>
        <v>100</v>
      </c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</row>
    <row r="144" spans="1:99" s="91" customFormat="1" ht="108" hidden="1" x14ac:dyDescent="0.35">
      <c r="A144" s="93" t="s">
        <v>313</v>
      </c>
      <c r="B144" s="106">
        <v>992</v>
      </c>
      <c r="C144" s="9" t="s">
        <v>53</v>
      </c>
      <c r="D144" s="9" t="s">
        <v>44</v>
      </c>
      <c r="E144" s="109" t="s">
        <v>314</v>
      </c>
      <c r="F144" s="8"/>
      <c r="G144" s="118">
        <v>5600000</v>
      </c>
      <c r="H144" s="42">
        <f>G144</f>
        <v>5600000</v>
      </c>
      <c r="I144" s="105">
        <v>5577460.0700000003</v>
      </c>
      <c r="J144" s="95">
        <f t="shared" si="45"/>
        <v>99.597501250000008</v>
      </c>
    </row>
    <row r="145" spans="1:99" s="91" customFormat="1" ht="72" hidden="1" x14ac:dyDescent="0.35">
      <c r="A145" s="93" t="s">
        <v>207</v>
      </c>
      <c r="B145" s="106">
        <v>992</v>
      </c>
      <c r="C145" s="9" t="s">
        <v>53</v>
      </c>
      <c r="D145" s="9" t="s">
        <v>44</v>
      </c>
      <c r="E145" s="109" t="s">
        <v>314</v>
      </c>
      <c r="F145" s="8">
        <v>400</v>
      </c>
      <c r="G145" s="118">
        <v>5600000</v>
      </c>
      <c r="H145" s="42">
        <f>G145</f>
        <v>5600000</v>
      </c>
      <c r="I145" s="105">
        <v>5577460.0700000003</v>
      </c>
      <c r="J145" s="95">
        <f>I145/H145*100</f>
        <v>99.597501250000008</v>
      </c>
    </row>
    <row r="146" spans="1:99" s="91" customFormat="1" ht="108" hidden="1" x14ac:dyDescent="0.35">
      <c r="A146" s="93" t="s">
        <v>313</v>
      </c>
      <c r="B146" s="106">
        <v>992</v>
      </c>
      <c r="C146" s="9" t="s">
        <v>53</v>
      </c>
      <c r="D146" s="9" t="s">
        <v>44</v>
      </c>
      <c r="E146" s="109" t="s">
        <v>315</v>
      </c>
      <c r="F146" s="8"/>
      <c r="G146" s="118">
        <v>295000</v>
      </c>
      <c r="H146" s="42">
        <f>G146</f>
        <v>295000</v>
      </c>
      <c r="I146" s="105">
        <v>294217.61</v>
      </c>
      <c r="J146" s="95">
        <f>I146/H146*100</f>
        <v>99.734783050847454</v>
      </c>
    </row>
    <row r="147" spans="1:99" s="91" customFormat="1" ht="72" hidden="1" x14ac:dyDescent="0.35">
      <c r="A147" s="93" t="s">
        <v>207</v>
      </c>
      <c r="B147" s="106">
        <v>992</v>
      </c>
      <c r="C147" s="9" t="s">
        <v>53</v>
      </c>
      <c r="D147" s="9" t="s">
        <v>44</v>
      </c>
      <c r="E147" s="109" t="s">
        <v>315</v>
      </c>
      <c r="F147" s="8">
        <v>400</v>
      </c>
      <c r="G147" s="118">
        <v>295000</v>
      </c>
      <c r="H147" s="42">
        <f>G147</f>
        <v>295000</v>
      </c>
      <c r="I147" s="105">
        <v>294217.61</v>
      </c>
      <c r="J147" s="95">
        <f>I147/H147*100</f>
        <v>99.734783050847454</v>
      </c>
    </row>
    <row r="148" spans="1:99" s="80" customFormat="1" ht="18" x14ac:dyDescent="0.35">
      <c r="A148" s="93" t="s">
        <v>22</v>
      </c>
      <c r="B148" s="92">
        <v>992</v>
      </c>
      <c r="C148" s="9" t="s">
        <v>53</v>
      </c>
      <c r="D148" s="9" t="s">
        <v>50</v>
      </c>
      <c r="E148" s="92"/>
      <c r="F148" s="92"/>
      <c r="G148" s="42">
        <v>5216990</v>
      </c>
      <c r="H148" s="94">
        <f t="shared" si="44"/>
        <v>5216990</v>
      </c>
      <c r="I148" s="94">
        <v>5069933.63</v>
      </c>
      <c r="J148" s="95">
        <f t="shared" si="45"/>
        <v>97.181202762512484</v>
      </c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</row>
    <row r="149" spans="1:99" s="80" customFormat="1" ht="90" x14ac:dyDescent="0.35">
      <c r="A149" s="93" t="s">
        <v>114</v>
      </c>
      <c r="B149" s="92">
        <v>992</v>
      </c>
      <c r="C149" s="9" t="s">
        <v>53</v>
      </c>
      <c r="D149" s="9" t="s">
        <v>50</v>
      </c>
      <c r="E149" s="92" t="s">
        <v>171</v>
      </c>
      <c r="F149" s="8"/>
      <c r="G149" s="42">
        <v>5216990</v>
      </c>
      <c r="H149" s="94">
        <f t="shared" ref="H149:H150" si="48">G149</f>
        <v>5216990</v>
      </c>
      <c r="I149" s="94">
        <v>5069933.63</v>
      </c>
      <c r="J149" s="95">
        <f t="shared" si="45"/>
        <v>97.181202762512484</v>
      </c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</row>
    <row r="150" spans="1:99" s="80" customFormat="1" ht="36" x14ac:dyDescent="0.35">
      <c r="A150" s="93" t="s">
        <v>218</v>
      </c>
      <c r="B150" s="92">
        <v>992</v>
      </c>
      <c r="C150" s="9" t="s">
        <v>53</v>
      </c>
      <c r="D150" s="9" t="s">
        <v>50</v>
      </c>
      <c r="E150" s="92" t="s">
        <v>182</v>
      </c>
      <c r="F150" s="92"/>
      <c r="G150" s="42">
        <v>5216990</v>
      </c>
      <c r="H150" s="94">
        <f t="shared" si="48"/>
        <v>5216990</v>
      </c>
      <c r="I150" s="94">
        <v>5069933.63</v>
      </c>
      <c r="J150" s="95">
        <f t="shared" si="45"/>
        <v>97.181202762512484</v>
      </c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</row>
    <row r="151" spans="1:99" s="80" customFormat="1" ht="54" x14ac:dyDescent="0.35">
      <c r="A151" s="93" t="s">
        <v>186</v>
      </c>
      <c r="B151" s="92">
        <v>992</v>
      </c>
      <c r="C151" s="9" t="s">
        <v>53</v>
      </c>
      <c r="D151" s="9" t="s">
        <v>50</v>
      </c>
      <c r="E151" s="92" t="s">
        <v>187</v>
      </c>
      <c r="F151" s="92"/>
      <c r="G151" s="42">
        <v>1892200</v>
      </c>
      <c r="H151" s="94">
        <f t="shared" si="44"/>
        <v>1892200</v>
      </c>
      <c r="I151" s="94">
        <v>1754853.37</v>
      </c>
      <c r="J151" s="95">
        <f t="shared" si="45"/>
        <v>92.741431666842828</v>
      </c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</row>
    <row r="152" spans="1:99" s="80" customFormat="1" ht="18" x14ac:dyDescent="0.35">
      <c r="A152" s="93" t="s">
        <v>23</v>
      </c>
      <c r="B152" s="92">
        <v>992</v>
      </c>
      <c r="C152" s="9" t="s">
        <v>53</v>
      </c>
      <c r="D152" s="9" t="s">
        <v>50</v>
      </c>
      <c r="E152" s="92" t="s">
        <v>188</v>
      </c>
      <c r="F152" s="92"/>
      <c r="G152" s="42">
        <v>1892200</v>
      </c>
      <c r="H152" s="94">
        <f t="shared" ref="H152" si="49">G152</f>
        <v>1892200</v>
      </c>
      <c r="I152" s="94">
        <v>1754853.37</v>
      </c>
      <c r="J152" s="95">
        <f t="shared" si="45"/>
        <v>92.741431666842828</v>
      </c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</row>
    <row r="153" spans="1:99" s="80" customFormat="1" ht="72" x14ac:dyDescent="0.35">
      <c r="A153" s="93" t="s">
        <v>142</v>
      </c>
      <c r="B153" s="92">
        <v>992</v>
      </c>
      <c r="C153" s="9" t="s">
        <v>53</v>
      </c>
      <c r="D153" s="9" t="s">
        <v>50</v>
      </c>
      <c r="E153" s="92" t="s">
        <v>188</v>
      </c>
      <c r="F153" s="92">
        <v>200</v>
      </c>
      <c r="G153" s="42">
        <v>1582200</v>
      </c>
      <c r="H153" s="94">
        <f t="shared" si="44"/>
        <v>1582200</v>
      </c>
      <c r="I153" s="94">
        <v>1445594.81</v>
      </c>
      <c r="J153" s="95">
        <f t="shared" si="45"/>
        <v>91.366123751738087</v>
      </c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</row>
    <row r="154" spans="1:99" s="80" customFormat="1" ht="72" x14ac:dyDescent="0.35">
      <c r="A154" s="93" t="s">
        <v>207</v>
      </c>
      <c r="B154" s="92">
        <v>992</v>
      </c>
      <c r="C154" s="9" t="s">
        <v>53</v>
      </c>
      <c r="D154" s="9" t="s">
        <v>50</v>
      </c>
      <c r="E154" s="92" t="s">
        <v>188</v>
      </c>
      <c r="F154" s="92">
        <v>400</v>
      </c>
      <c r="G154" s="42">
        <v>310000</v>
      </c>
      <c r="H154" s="94">
        <f t="shared" si="44"/>
        <v>310000</v>
      </c>
      <c r="I154" s="94">
        <v>309258.56</v>
      </c>
      <c r="J154" s="95">
        <f t="shared" si="45"/>
        <v>99.760825806451621</v>
      </c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</row>
    <row r="155" spans="1:99" s="80" customFormat="1" ht="72" x14ac:dyDescent="0.35">
      <c r="A155" s="93" t="s">
        <v>189</v>
      </c>
      <c r="B155" s="92">
        <v>992</v>
      </c>
      <c r="C155" s="9" t="s">
        <v>53</v>
      </c>
      <c r="D155" s="9" t="s">
        <v>50</v>
      </c>
      <c r="E155" s="92" t="s">
        <v>190</v>
      </c>
      <c r="F155" s="92"/>
      <c r="G155" s="42">
        <v>315790</v>
      </c>
      <c r="H155" s="94">
        <f t="shared" si="44"/>
        <v>315790</v>
      </c>
      <c r="I155" s="94">
        <v>306446.21000000002</v>
      </c>
      <c r="J155" s="95">
        <f t="shared" si="45"/>
        <v>97.041138098103175</v>
      </c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</row>
    <row r="156" spans="1:99" s="80" customFormat="1" ht="36" x14ac:dyDescent="0.35">
      <c r="A156" s="93" t="s">
        <v>24</v>
      </c>
      <c r="B156" s="92">
        <v>992</v>
      </c>
      <c r="C156" s="9" t="s">
        <v>53</v>
      </c>
      <c r="D156" s="9" t="s">
        <v>50</v>
      </c>
      <c r="E156" s="92" t="s">
        <v>191</v>
      </c>
      <c r="F156" s="92"/>
      <c r="G156" s="42">
        <v>315790</v>
      </c>
      <c r="H156" s="94">
        <f t="shared" ref="H156:H157" si="50">G156</f>
        <v>315790</v>
      </c>
      <c r="I156" s="94">
        <v>306446.21000000002</v>
      </c>
      <c r="J156" s="95">
        <f t="shared" si="45"/>
        <v>97.041138098103175</v>
      </c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</row>
    <row r="157" spans="1:99" s="80" customFormat="1" ht="72" x14ac:dyDescent="0.35">
      <c r="A157" s="93" t="s">
        <v>142</v>
      </c>
      <c r="B157" s="92">
        <v>992</v>
      </c>
      <c r="C157" s="9" t="s">
        <v>53</v>
      </c>
      <c r="D157" s="9" t="s">
        <v>50</v>
      </c>
      <c r="E157" s="92" t="s">
        <v>191</v>
      </c>
      <c r="F157" s="92">
        <v>200</v>
      </c>
      <c r="G157" s="42">
        <v>315790</v>
      </c>
      <c r="H157" s="94">
        <f t="shared" si="50"/>
        <v>315790</v>
      </c>
      <c r="I157" s="94">
        <v>306446.21000000002</v>
      </c>
      <c r="J157" s="95">
        <f t="shared" si="45"/>
        <v>97.041138098103175</v>
      </c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</row>
    <row r="158" spans="1:99" s="80" customFormat="1" ht="54" x14ac:dyDescent="0.35">
      <c r="A158" s="93" t="s">
        <v>192</v>
      </c>
      <c r="B158" s="92">
        <v>992</v>
      </c>
      <c r="C158" s="9" t="s">
        <v>53</v>
      </c>
      <c r="D158" s="9" t="s">
        <v>50</v>
      </c>
      <c r="E158" s="92" t="s">
        <v>193</v>
      </c>
      <c r="F158" s="92"/>
      <c r="G158" s="42">
        <v>3009000</v>
      </c>
      <c r="H158" s="94">
        <f t="shared" si="44"/>
        <v>3009000</v>
      </c>
      <c r="I158" s="94">
        <v>3008634.05</v>
      </c>
      <c r="J158" s="95">
        <f t="shared" si="45"/>
        <v>99.987838152210031</v>
      </c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</row>
    <row r="159" spans="1:99" s="80" customFormat="1" ht="36" x14ac:dyDescent="0.35">
      <c r="A159" s="93" t="s">
        <v>119</v>
      </c>
      <c r="B159" s="92">
        <v>992</v>
      </c>
      <c r="C159" s="9" t="s">
        <v>53</v>
      </c>
      <c r="D159" s="9" t="s">
        <v>50</v>
      </c>
      <c r="E159" s="92" t="s">
        <v>194</v>
      </c>
      <c r="F159" s="92"/>
      <c r="G159" s="42">
        <v>1609000</v>
      </c>
      <c r="H159" s="94">
        <f t="shared" ref="H159" si="51">G159</f>
        <v>1609000</v>
      </c>
      <c r="I159" s="42">
        <v>1608634.05</v>
      </c>
      <c r="J159" s="95">
        <f t="shared" si="45"/>
        <v>99.977256059664384</v>
      </c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</row>
    <row r="160" spans="1:99" s="80" customFormat="1" ht="72" x14ac:dyDescent="0.35">
      <c r="A160" s="93" t="s">
        <v>142</v>
      </c>
      <c r="B160" s="92">
        <v>992</v>
      </c>
      <c r="C160" s="9" t="s">
        <v>53</v>
      </c>
      <c r="D160" s="9" t="s">
        <v>50</v>
      </c>
      <c r="E160" s="92" t="s">
        <v>194</v>
      </c>
      <c r="F160" s="92">
        <v>200</v>
      </c>
      <c r="G160" s="42">
        <v>1609000</v>
      </c>
      <c r="H160" s="94">
        <f t="shared" ref="H160" si="52">G160</f>
        <v>1609000</v>
      </c>
      <c r="I160" s="42">
        <v>1608634.05</v>
      </c>
      <c r="J160" s="95">
        <f t="shared" si="45"/>
        <v>99.977256059664384</v>
      </c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</row>
    <row r="161" spans="1:99" s="80" customFormat="1" ht="90" hidden="1" x14ac:dyDescent="0.35">
      <c r="A161" s="93" t="s">
        <v>371</v>
      </c>
      <c r="B161" s="92">
        <v>992</v>
      </c>
      <c r="C161" s="9" t="s">
        <v>53</v>
      </c>
      <c r="D161" s="9" t="s">
        <v>50</v>
      </c>
      <c r="E161" s="92" t="s">
        <v>370</v>
      </c>
      <c r="F161" s="92"/>
      <c r="G161" s="42">
        <v>500000</v>
      </c>
      <c r="H161" s="94">
        <f t="shared" ref="H161" si="53">G161</f>
        <v>500000</v>
      </c>
      <c r="I161" s="42">
        <v>500000</v>
      </c>
      <c r="J161" s="95">
        <f t="shared" si="45"/>
        <v>100</v>
      </c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</row>
    <row r="162" spans="1:99" s="80" customFormat="1" ht="72" hidden="1" x14ac:dyDescent="0.35">
      <c r="A162" s="93" t="s">
        <v>142</v>
      </c>
      <c r="B162" s="92">
        <v>992</v>
      </c>
      <c r="C162" s="9" t="s">
        <v>53</v>
      </c>
      <c r="D162" s="9" t="s">
        <v>50</v>
      </c>
      <c r="E162" s="92" t="s">
        <v>370</v>
      </c>
      <c r="F162" s="92">
        <v>200</v>
      </c>
      <c r="G162" s="42">
        <v>500000</v>
      </c>
      <c r="H162" s="94">
        <f t="shared" ref="H162:H163" si="54">G162</f>
        <v>500000</v>
      </c>
      <c r="I162" s="42">
        <v>500000</v>
      </c>
      <c r="J162" s="95">
        <f t="shared" si="45"/>
        <v>100</v>
      </c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</row>
    <row r="163" spans="1:99" s="80" customFormat="1" ht="90" x14ac:dyDescent="0.35">
      <c r="A163" s="93" t="s">
        <v>280</v>
      </c>
      <c r="B163" s="92">
        <v>992</v>
      </c>
      <c r="C163" s="9" t="s">
        <v>53</v>
      </c>
      <c r="D163" s="9" t="s">
        <v>50</v>
      </c>
      <c r="E163" s="92" t="s">
        <v>372</v>
      </c>
      <c r="F163" s="92"/>
      <c r="G163" s="42">
        <v>1400000</v>
      </c>
      <c r="H163" s="94">
        <f t="shared" si="54"/>
        <v>1400000</v>
      </c>
      <c r="I163" s="42">
        <v>1400000</v>
      </c>
      <c r="J163" s="95">
        <f t="shared" si="45"/>
        <v>100</v>
      </c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</row>
    <row r="164" spans="1:99" s="80" customFormat="1" ht="72" x14ac:dyDescent="0.35">
      <c r="A164" s="93" t="s">
        <v>142</v>
      </c>
      <c r="B164" s="92">
        <v>992</v>
      </c>
      <c r="C164" s="9" t="s">
        <v>53</v>
      </c>
      <c r="D164" s="9" t="s">
        <v>50</v>
      </c>
      <c r="E164" s="92" t="s">
        <v>372</v>
      </c>
      <c r="F164" s="92">
        <v>200</v>
      </c>
      <c r="G164" s="42">
        <v>1400000</v>
      </c>
      <c r="H164" s="94">
        <f t="shared" ref="H164" si="55">G164</f>
        <v>1400000</v>
      </c>
      <c r="I164" s="42">
        <v>1400000</v>
      </c>
      <c r="J164" s="95">
        <f t="shared" ref="J164" si="56">I164/H164*100</f>
        <v>100</v>
      </c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</row>
    <row r="165" spans="1:99" s="80" customFormat="1" ht="54" x14ac:dyDescent="0.35">
      <c r="A165" s="93" t="s">
        <v>25</v>
      </c>
      <c r="B165" s="92">
        <v>992</v>
      </c>
      <c r="C165" s="9" t="s">
        <v>53</v>
      </c>
      <c r="D165" s="9" t="s">
        <v>53</v>
      </c>
      <c r="E165" s="92"/>
      <c r="F165" s="92"/>
      <c r="G165" s="42">
        <v>4996118.3099999996</v>
      </c>
      <c r="H165" s="94">
        <f t="shared" ref="H165" si="57">G165</f>
        <v>4996118.3099999996</v>
      </c>
      <c r="I165" s="94">
        <v>4796995.71</v>
      </c>
      <c r="J165" s="95">
        <f t="shared" si="45"/>
        <v>96.014453869087816</v>
      </c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</row>
    <row r="166" spans="1:99" s="80" customFormat="1" ht="90" x14ac:dyDescent="0.35">
      <c r="A166" s="93" t="s">
        <v>114</v>
      </c>
      <c r="B166" s="92">
        <v>992</v>
      </c>
      <c r="C166" s="9" t="s">
        <v>53</v>
      </c>
      <c r="D166" s="9" t="s">
        <v>53</v>
      </c>
      <c r="E166" s="92" t="s">
        <v>171</v>
      </c>
      <c r="F166" s="8"/>
      <c r="G166" s="42">
        <v>4996118.3099999996</v>
      </c>
      <c r="H166" s="94">
        <f t="shared" ref="H166:H167" si="58">G166</f>
        <v>4996118.3099999996</v>
      </c>
      <c r="I166" s="94">
        <v>4796995.71</v>
      </c>
      <c r="J166" s="95">
        <f t="shared" ref="J166:J175" si="59">I166/H166*100</f>
        <v>96.014453869087816</v>
      </c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</row>
    <row r="167" spans="1:99" s="80" customFormat="1" ht="36" x14ac:dyDescent="0.35">
      <c r="A167" s="93" t="s">
        <v>218</v>
      </c>
      <c r="B167" s="92">
        <v>992</v>
      </c>
      <c r="C167" s="9" t="s">
        <v>53</v>
      </c>
      <c r="D167" s="9" t="s">
        <v>53</v>
      </c>
      <c r="E167" s="92" t="s">
        <v>182</v>
      </c>
      <c r="F167" s="92"/>
      <c r="G167" s="42">
        <v>4996118.3099999996</v>
      </c>
      <c r="H167" s="94">
        <f t="shared" si="58"/>
        <v>4996118.3099999996</v>
      </c>
      <c r="I167" s="94">
        <v>4796995.71</v>
      </c>
      <c r="J167" s="95">
        <f t="shared" si="59"/>
        <v>96.014453869087816</v>
      </c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</row>
    <row r="168" spans="1:99" s="80" customFormat="1" ht="54" x14ac:dyDescent="0.35">
      <c r="A168" s="85" t="s">
        <v>183</v>
      </c>
      <c r="B168" s="88">
        <v>992</v>
      </c>
      <c r="C168" s="90" t="s">
        <v>53</v>
      </c>
      <c r="D168" s="90" t="s">
        <v>53</v>
      </c>
      <c r="E168" s="89" t="s">
        <v>184</v>
      </c>
      <c r="F168" s="84"/>
      <c r="G168" s="42">
        <v>3399792</v>
      </c>
      <c r="H168" s="94">
        <f t="shared" ref="H168" si="60">G168</f>
        <v>3399792</v>
      </c>
      <c r="I168" s="94">
        <v>3224836.96</v>
      </c>
      <c r="J168" s="95">
        <f t="shared" si="59"/>
        <v>94.853948712156509</v>
      </c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</row>
    <row r="169" spans="1:99" s="80" customFormat="1" ht="72" x14ac:dyDescent="0.35">
      <c r="A169" s="85" t="s">
        <v>346</v>
      </c>
      <c r="B169" s="88">
        <v>992</v>
      </c>
      <c r="C169" s="90" t="s">
        <v>53</v>
      </c>
      <c r="D169" s="90" t="s">
        <v>53</v>
      </c>
      <c r="E169" s="89" t="s">
        <v>185</v>
      </c>
      <c r="F169" s="84"/>
      <c r="G169" s="42">
        <v>3399792</v>
      </c>
      <c r="H169" s="94">
        <f t="shared" ref="H169" si="61">G169</f>
        <v>3399792</v>
      </c>
      <c r="I169" s="94">
        <v>3224836.96</v>
      </c>
      <c r="J169" s="95">
        <f t="shared" si="59"/>
        <v>94.853948712156509</v>
      </c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</row>
    <row r="170" spans="1:99" s="80" customFormat="1" ht="180" x14ac:dyDescent="0.35">
      <c r="A170" s="85" t="s">
        <v>46</v>
      </c>
      <c r="B170" s="88">
        <v>992</v>
      </c>
      <c r="C170" s="90" t="s">
        <v>53</v>
      </c>
      <c r="D170" s="90" t="s">
        <v>53</v>
      </c>
      <c r="E170" s="89" t="s">
        <v>185</v>
      </c>
      <c r="F170" s="84">
        <v>100</v>
      </c>
      <c r="G170" s="86">
        <v>2146000</v>
      </c>
      <c r="H170" s="86">
        <f>G170</f>
        <v>2146000</v>
      </c>
      <c r="I170" s="87">
        <v>2059423.78</v>
      </c>
      <c r="J170" s="95">
        <f t="shared" si="59"/>
        <v>95.965693383038214</v>
      </c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</row>
    <row r="171" spans="1:99" s="80" customFormat="1" ht="72" x14ac:dyDescent="0.35">
      <c r="A171" s="85" t="s">
        <v>142</v>
      </c>
      <c r="B171" s="88">
        <v>992</v>
      </c>
      <c r="C171" s="90" t="s">
        <v>53</v>
      </c>
      <c r="D171" s="90" t="s">
        <v>53</v>
      </c>
      <c r="E171" s="89" t="s">
        <v>185</v>
      </c>
      <c r="F171" s="84">
        <v>200</v>
      </c>
      <c r="G171" s="86">
        <v>1227200</v>
      </c>
      <c r="H171" s="86">
        <f t="shared" ref="H171:H173" si="62">G171</f>
        <v>1227200</v>
      </c>
      <c r="I171" s="87">
        <v>1139104.18</v>
      </c>
      <c r="J171" s="95">
        <f t="shared" si="59"/>
        <v>92.821396675358542</v>
      </c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</row>
    <row r="172" spans="1:99" s="80" customFormat="1" ht="36" x14ac:dyDescent="0.35">
      <c r="A172" s="85" t="s">
        <v>8</v>
      </c>
      <c r="B172" s="88">
        <v>992</v>
      </c>
      <c r="C172" s="90" t="s">
        <v>53</v>
      </c>
      <c r="D172" s="90" t="s">
        <v>53</v>
      </c>
      <c r="E172" s="89" t="s">
        <v>185</v>
      </c>
      <c r="F172" s="84">
        <v>800</v>
      </c>
      <c r="G172" s="86">
        <v>26592</v>
      </c>
      <c r="H172" s="86">
        <f t="shared" si="62"/>
        <v>26592</v>
      </c>
      <c r="I172" s="87">
        <v>26309</v>
      </c>
      <c r="J172" s="95">
        <f t="shared" si="59"/>
        <v>98.935770156438025</v>
      </c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</row>
    <row r="173" spans="1:99" s="80" customFormat="1" ht="54" x14ac:dyDescent="0.35">
      <c r="A173" s="93" t="s">
        <v>192</v>
      </c>
      <c r="B173" s="92">
        <v>992</v>
      </c>
      <c r="C173" s="9" t="s">
        <v>53</v>
      </c>
      <c r="D173" s="9" t="s">
        <v>53</v>
      </c>
      <c r="E173" s="92" t="s">
        <v>193</v>
      </c>
      <c r="F173" s="92"/>
      <c r="G173" s="42">
        <v>1596326.31</v>
      </c>
      <c r="H173" s="86">
        <f t="shared" si="62"/>
        <v>1596326.31</v>
      </c>
      <c r="I173" s="94">
        <v>1572158.75</v>
      </c>
      <c r="J173" s="95">
        <f t="shared" si="59"/>
        <v>98.486051388829139</v>
      </c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</row>
    <row r="174" spans="1:99" s="80" customFormat="1" ht="36" x14ac:dyDescent="0.35">
      <c r="A174" s="93" t="s">
        <v>119</v>
      </c>
      <c r="B174" s="92">
        <v>992</v>
      </c>
      <c r="C174" s="9" t="s">
        <v>53</v>
      </c>
      <c r="D174" s="9" t="s">
        <v>53</v>
      </c>
      <c r="E174" s="92" t="s">
        <v>194</v>
      </c>
      <c r="F174" s="92"/>
      <c r="G174" s="42">
        <v>1596326.31</v>
      </c>
      <c r="H174" s="86">
        <f t="shared" ref="H174:H175" si="63">G174</f>
        <v>1596326.31</v>
      </c>
      <c r="I174" s="94">
        <v>1572158.75</v>
      </c>
      <c r="J174" s="95">
        <f t="shared" si="59"/>
        <v>98.486051388829139</v>
      </c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</row>
    <row r="175" spans="1:99" s="80" customFormat="1" ht="72" x14ac:dyDescent="0.35">
      <c r="A175" s="93" t="s">
        <v>142</v>
      </c>
      <c r="B175" s="92">
        <v>992</v>
      </c>
      <c r="C175" s="9" t="s">
        <v>53</v>
      </c>
      <c r="D175" s="9" t="s">
        <v>53</v>
      </c>
      <c r="E175" s="92" t="s">
        <v>194</v>
      </c>
      <c r="F175" s="92">
        <v>200</v>
      </c>
      <c r="G175" s="42">
        <v>1596326.31</v>
      </c>
      <c r="H175" s="86">
        <f t="shared" si="63"/>
        <v>1596326.31</v>
      </c>
      <c r="I175" s="94">
        <v>1572158.75</v>
      </c>
      <c r="J175" s="95">
        <f t="shared" si="59"/>
        <v>98.486051388829139</v>
      </c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</row>
    <row r="176" spans="1:99" s="80" customFormat="1" ht="18" x14ac:dyDescent="0.35">
      <c r="A176" s="93" t="s">
        <v>120</v>
      </c>
      <c r="B176" s="92">
        <v>992</v>
      </c>
      <c r="C176" s="9" t="s">
        <v>49</v>
      </c>
      <c r="D176" s="9"/>
      <c r="E176" s="92"/>
      <c r="F176" s="92"/>
      <c r="G176" s="42">
        <v>168835.3</v>
      </c>
      <c r="H176" s="42">
        <f t="shared" ref="H176:H183" si="64">G176</f>
        <v>168835.3</v>
      </c>
      <c r="I176" s="42">
        <v>168801.74</v>
      </c>
      <c r="J176" s="95">
        <f t="shared" si="45"/>
        <v>99.980122640229865</v>
      </c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</row>
    <row r="177" spans="1:99" s="80" customFormat="1" ht="18" x14ac:dyDescent="0.35">
      <c r="A177" s="93" t="s">
        <v>221</v>
      </c>
      <c r="B177" s="92">
        <v>992</v>
      </c>
      <c r="C177" s="9" t="s">
        <v>49</v>
      </c>
      <c r="D177" s="9" t="s">
        <v>49</v>
      </c>
      <c r="E177" s="92"/>
      <c r="F177" s="92"/>
      <c r="G177" s="42">
        <v>168835.3</v>
      </c>
      <c r="H177" s="42">
        <f t="shared" si="64"/>
        <v>168835.3</v>
      </c>
      <c r="I177" s="42">
        <v>168801.74</v>
      </c>
      <c r="J177" s="95">
        <f t="shared" si="45"/>
        <v>99.980122640229865</v>
      </c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</row>
    <row r="178" spans="1:99" s="80" customFormat="1" ht="90" x14ac:dyDescent="0.35">
      <c r="A178" s="93" t="s">
        <v>121</v>
      </c>
      <c r="B178" s="92">
        <v>992</v>
      </c>
      <c r="C178" s="9" t="s">
        <v>49</v>
      </c>
      <c r="D178" s="9" t="s">
        <v>49</v>
      </c>
      <c r="E178" s="92" t="s">
        <v>195</v>
      </c>
      <c r="F178" s="92"/>
      <c r="G178" s="42">
        <v>168835.3</v>
      </c>
      <c r="H178" s="42">
        <f t="shared" si="64"/>
        <v>168835.3</v>
      </c>
      <c r="I178" s="42">
        <v>168801.74</v>
      </c>
      <c r="J178" s="95">
        <f t="shared" si="45"/>
        <v>99.980122640229865</v>
      </c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</row>
    <row r="179" spans="1:99" s="80" customFormat="1" ht="36" x14ac:dyDescent="0.35">
      <c r="A179" s="93" t="s">
        <v>218</v>
      </c>
      <c r="B179" s="92">
        <v>992</v>
      </c>
      <c r="C179" s="9" t="s">
        <v>49</v>
      </c>
      <c r="D179" s="9" t="s">
        <v>49</v>
      </c>
      <c r="E179" s="92" t="s">
        <v>196</v>
      </c>
      <c r="F179" s="92"/>
      <c r="G179" s="42">
        <v>168835.3</v>
      </c>
      <c r="H179" s="42">
        <f t="shared" si="64"/>
        <v>168835.3</v>
      </c>
      <c r="I179" s="42">
        <v>168801.74</v>
      </c>
      <c r="J179" s="95">
        <f t="shared" si="45"/>
        <v>99.980122640229865</v>
      </c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</row>
    <row r="180" spans="1:99" s="80" customFormat="1" ht="144" x14ac:dyDescent="0.35">
      <c r="A180" s="93" t="s">
        <v>197</v>
      </c>
      <c r="B180" s="92">
        <v>992</v>
      </c>
      <c r="C180" s="9" t="s">
        <v>49</v>
      </c>
      <c r="D180" s="9" t="s">
        <v>49</v>
      </c>
      <c r="E180" s="92" t="s">
        <v>198</v>
      </c>
      <c r="F180" s="92"/>
      <c r="G180" s="42">
        <v>168835.3</v>
      </c>
      <c r="H180" s="42">
        <f t="shared" si="64"/>
        <v>168835.3</v>
      </c>
      <c r="I180" s="42">
        <v>168801.74</v>
      </c>
      <c r="J180" s="95">
        <f t="shared" si="45"/>
        <v>99.980122640229865</v>
      </c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</row>
    <row r="181" spans="1:99" s="80" customFormat="1" ht="72" x14ac:dyDescent="0.35">
      <c r="A181" s="93" t="s">
        <v>208</v>
      </c>
      <c r="B181" s="92">
        <v>992</v>
      </c>
      <c r="C181" s="9" t="s">
        <v>49</v>
      </c>
      <c r="D181" s="9" t="s">
        <v>49</v>
      </c>
      <c r="E181" s="92" t="s">
        <v>199</v>
      </c>
      <c r="F181" s="92"/>
      <c r="G181" s="42">
        <v>168835.3</v>
      </c>
      <c r="H181" s="42">
        <f t="shared" si="64"/>
        <v>168835.3</v>
      </c>
      <c r="I181" s="42">
        <v>168801.74</v>
      </c>
      <c r="J181" s="95">
        <f t="shared" si="45"/>
        <v>99.980122640229865</v>
      </c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</row>
    <row r="182" spans="1:99" s="80" customFormat="1" ht="180" x14ac:dyDescent="0.35">
      <c r="A182" s="93" t="s">
        <v>46</v>
      </c>
      <c r="B182" s="92">
        <v>992</v>
      </c>
      <c r="C182" s="9" t="s">
        <v>49</v>
      </c>
      <c r="D182" s="9" t="s">
        <v>49</v>
      </c>
      <c r="E182" s="92" t="s">
        <v>199</v>
      </c>
      <c r="F182" s="92">
        <v>100</v>
      </c>
      <c r="G182" s="42">
        <v>88835.3</v>
      </c>
      <c r="H182" s="42">
        <f t="shared" si="64"/>
        <v>88835.3</v>
      </c>
      <c r="I182" s="42">
        <v>88835.3</v>
      </c>
      <c r="J182" s="95">
        <f t="shared" si="45"/>
        <v>100</v>
      </c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</row>
    <row r="183" spans="1:99" s="80" customFormat="1" ht="72" x14ac:dyDescent="0.35">
      <c r="A183" s="93" t="s">
        <v>142</v>
      </c>
      <c r="B183" s="92">
        <v>992</v>
      </c>
      <c r="C183" s="9" t="s">
        <v>49</v>
      </c>
      <c r="D183" s="9" t="s">
        <v>49</v>
      </c>
      <c r="E183" s="92" t="s">
        <v>199</v>
      </c>
      <c r="F183" s="92">
        <v>200</v>
      </c>
      <c r="G183" s="42">
        <v>80000</v>
      </c>
      <c r="H183" s="42">
        <f t="shared" si="64"/>
        <v>80000</v>
      </c>
      <c r="I183" s="42">
        <v>79966.44</v>
      </c>
      <c r="J183" s="95">
        <f t="shared" si="45"/>
        <v>99.95805</v>
      </c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</row>
    <row r="184" spans="1:99" s="80" customFormat="1" ht="18" x14ac:dyDescent="0.35">
      <c r="A184" s="93" t="s">
        <v>26</v>
      </c>
      <c r="B184" s="92">
        <v>992</v>
      </c>
      <c r="C184" s="9" t="s">
        <v>54</v>
      </c>
      <c r="D184" s="9"/>
      <c r="E184" s="92"/>
      <c r="F184" s="92"/>
      <c r="G184" s="42">
        <v>6996900</v>
      </c>
      <c r="H184" s="94">
        <f t="shared" si="44"/>
        <v>6996900</v>
      </c>
      <c r="I184" s="94">
        <v>6637171.54</v>
      </c>
      <c r="J184" s="95">
        <f t="shared" si="45"/>
        <v>94.85874515857023</v>
      </c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</row>
    <row r="185" spans="1:99" s="80" customFormat="1" ht="18" x14ac:dyDescent="0.35">
      <c r="A185" s="93" t="s">
        <v>27</v>
      </c>
      <c r="B185" s="92">
        <v>992</v>
      </c>
      <c r="C185" s="9" t="s">
        <v>54</v>
      </c>
      <c r="D185" s="9" t="s">
        <v>43</v>
      </c>
      <c r="E185" s="92"/>
      <c r="F185" s="92"/>
      <c r="G185" s="42">
        <v>6996900</v>
      </c>
      <c r="H185" s="94">
        <f t="shared" ref="H185:H187" si="65">G185</f>
        <v>6996900</v>
      </c>
      <c r="I185" s="94">
        <v>6637171.54</v>
      </c>
      <c r="J185" s="95">
        <f t="shared" si="45"/>
        <v>94.85874515857023</v>
      </c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</row>
    <row r="186" spans="1:99" s="80" customFormat="1" ht="90" x14ac:dyDescent="0.35">
      <c r="A186" s="93" t="s">
        <v>122</v>
      </c>
      <c r="B186" s="92">
        <v>992</v>
      </c>
      <c r="C186" s="9" t="s">
        <v>54</v>
      </c>
      <c r="D186" s="9" t="s">
        <v>43</v>
      </c>
      <c r="E186" s="92" t="s">
        <v>200</v>
      </c>
      <c r="F186" s="92"/>
      <c r="G186" s="42">
        <v>6996900</v>
      </c>
      <c r="H186" s="94">
        <f t="shared" si="65"/>
        <v>6996900</v>
      </c>
      <c r="I186" s="94">
        <v>6637171.54</v>
      </c>
      <c r="J186" s="95">
        <f t="shared" si="45"/>
        <v>94.85874515857023</v>
      </c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</row>
    <row r="187" spans="1:99" s="80" customFormat="1" ht="36" x14ac:dyDescent="0.35">
      <c r="A187" s="93" t="s">
        <v>218</v>
      </c>
      <c r="B187" s="92">
        <v>992</v>
      </c>
      <c r="C187" s="9" t="s">
        <v>54</v>
      </c>
      <c r="D187" s="9" t="s">
        <v>43</v>
      </c>
      <c r="E187" s="92" t="s">
        <v>402</v>
      </c>
      <c r="F187" s="92"/>
      <c r="G187" s="42">
        <v>6996900</v>
      </c>
      <c r="H187" s="94">
        <f t="shared" si="65"/>
        <v>6996900</v>
      </c>
      <c r="I187" s="94">
        <v>6637171.54</v>
      </c>
      <c r="J187" s="95">
        <f t="shared" si="45"/>
        <v>94.85874515857023</v>
      </c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</row>
    <row r="188" spans="1:99" s="80" customFormat="1" ht="54" x14ac:dyDescent="0.35">
      <c r="A188" s="93" t="s">
        <v>201</v>
      </c>
      <c r="B188" s="92">
        <v>992</v>
      </c>
      <c r="C188" s="9" t="s">
        <v>54</v>
      </c>
      <c r="D188" s="9" t="s">
        <v>43</v>
      </c>
      <c r="E188" s="92" t="s">
        <v>403</v>
      </c>
      <c r="F188" s="92"/>
      <c r="G188" s="42">
        <v>6916900</v>
      </c>
      <c r="H188" s="94">
        <f t="shared" ref="H188" si="66">G188</f>
        <v>6916900</v>
      </c>
      <c r="I188" s="94">
        <v>6557171.54</v>
      </c>
      <c r="J188" s="95">
        <f t="shared" si="45"/>
        <v>94.799282048316442</v>
      </c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</row>
    <row r="189" spans="1:99" s="80" customFormat="1" ht="72" x14ac:dyDescent="0.35">
      <c r="A189" s="85" t="s">
        <v>346</v>
      </c>
      <c r="B189" s="92">
        <v>992</v>
      </c>
      <c r="C189" s="9" t="s">
        <v>54</v>
      </c>
      <c r="D189" s="9" t="s">
        <v>43</v>
      </c>
      <c r="E189" s="92" t="s">
        <v>404</v>
      </c>
      <c r="F189" s="92"/>
      <c r="G189" s="42">
        <v>6916900</v>
      </c>
      <c r="H189" s="94">
        <f t="shared" ref="H189" si="67">G189</f>
        <v>6916900</v>
      </c>
      <c r="I189" s="94">
        <v>6557171.54</v>
      </c>
      <c r="J189" s="95">
        <f t="shared" si="45"/>
        <v>94.799282048316442</v>
      </c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</row>
    <row r="190" spans="1:99" s="80" customFormat="1" ht="180" x14ac:dyDescent="0.35">
      <c r="A190" s="93" t="s">
        <v>46</v>
      </c>
      <c r="B190" s="92">
        <v>992</v>
      </c>
      <c r="C190" s="9" t="s">
        <v>54</v>
      </c>
      <c r="D190" s="9" t="s">
        <v>43</v>
      </c>
      <c r="E190" s="92" t="s">
        <v>404</v>
      </c>
      <c r="F190" s="92">
        <v>100</v>
      </c>
      <c r="G190" s="42">
        <v>5488200</v>
      </c>
      <c r="H190" s="94">
        <f t="shared" si="44"/>
        <v>5488200</v>
      </c>
      <c r="I190" s="42">
        <v>5182367.91</v>
      </c>
      <c r="J190" s="95">
        <f t="shared" si="45"/>
        <v>94.427460916147382</v>
      </c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</row>
    <row r="191" spans="1:99" s="80" customFormat="1" ht="72" x14ac:dyDescent="0.35">
      <c r="A191" s="93" t="s">
        <v>142</v>
      </c>
      <c r="B191" s="92">
        <v>992</v>
      </c>
      <c r="C191" s="9" t="s">
        <v>54</v>
      </c>
      <c r="D191" s="9" t="s">
        <v>43</v>
      </c>
      <c r="E191" s="92" t="s">
        <v>404</v>
      </c>
      <c r="F191" s="92">
        <v>200</v>
      </c>
      <c r="G191" s="42">
        <v>1427500</v>
      </c>
      <c r="H191" s="94">
        <f t="shared" si="44"/>
        <v>1427500</v>
      </c>
      <c r="I191" s="94">
        <v>1373665.63</v>
      </c>
      <c r="J191" s="95">
        <f t="shared" si="45"/>
        <v>96.228765674255683</v>
      </c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  <c r="BS191" s="78"/>
      <c r="BT191" s="78"/>
      <c r="BU191" s="78"/>
      <c r="BV191" s="78"/>
      <c r="BW191" s="78"/>
      <c r="BX191" s="78"/>
      <c r="BY191" s="78"/>
      <c r="BZ191" s="78"/>
      <c r="CA191" s="78"/>
      <c r="CB191" s="78"/>
      <c r="CC191" s="78"/>
      <c r="CD191" s="78"/>
      <c r="CE191" s="78"/>
      <c r="CF191" s="78"/>
      <c r="CG191" s="78"/>
      <c r="CH191" s="78"/>
      <c r="CI191" s="78"/>
      <c r="CJ191" s="78"/>
      <c r="CK191" s="78"/>
      <c r="CL191" s="78"/>
      <c r="CM191" s="78"/>
      <c r="CN191" s="78"/>
      <c r="CO191" s="78"/>
      <c r="CP191" s="78"/>
      <c r="CQ191" s="78"/>
      <c r="CR191" s="78"/>
      <c r="CS191" s="78"/>
      <c r="CT191" s="78"/>
      <c r="CU191" s="78"/>
    </row>
    <row r="192" spans="1:99" s="80" customFormat="1" ht="36" x14ac:dyDescent="0.35">
      <c r="A192" s="93" t="s">
        <v>8</v>
      </c>
      <c r="B192" s="92">
        <v>992</v>
      </c>
      <c r="C192" s="9" t="s">
        <v>54</v>
      </c>
      <c r="D192" s="9" t="s">
        <v>43</v>
      </c>
      <c r="E192" s="92" t="s">
        <v>404</v>
      </c>
      <c r="F192" s="92">
        <v>800</v>
      </c>
      <c r="G192" s="42">
        <v>1200</v>
      </c>
      <c r="H192" s="94">
        <f t="shared" si="44"/>
        <v>1200</v>
      </c>
      <c r="I192" s="94">
        <v>1138</v>
      </c>
      <c r="J192" s="95">
        <f t="shared" si="45"/>
        <v>94.833333333333343</v>
      </c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78"/>
      <c r="CR192" s="78"/>
      <c r="CS192" s="78"/>
      <c r="CT192" s="78"/>
      <c r="CU192" s="78"/>
    </row>
    <row r="193" spans="1:99" s="91" customFormat="1" ht="108" hidden="1" x14ac:dyDescent="0.35">
      <c r="A193" s="93" t="s">
        <v>374</v>
      </c>
      <c r="B193" s="106">
        <v>992</v>
      </c>
      <c r="C193" s="110" t="s">
        <v>54</v>
      </c>
      <c r="D193" s="111" t="s">
        <v>43</v>
      </c>
      <c r="E193" s="109" t="s">
        <v>373</v>
      </c>
      <c r="F193" s="92"/>
      <c r="G193" s="42">
        <v>1120000</v>
      </c>
      <c r="H193" s="42">
        <v>1120000</v>
      </c>
      <c r="I193" s="42">
        <v>1120000</v>
      </c>
      <c r="J193" s="95">
        <f t="shared" si="45"/>
        <v>100</v>
      </c>
    </row>
    <row r="194" spans="1:99" s="91" customFormat="1" ht="72" hidden="1" x14ac:dyDescent="0.35">
      <c r="A194" s="93" t="s">
        <v>142</v>
      </c>
      <c r="B194" s="106">
        <v>992</v>
      </c>
      <c r="C194" s="110" t="s">
        <v>54</v>
      </c>
      <c r="D194" s="111" t="s">
        <v>43</v>
      </c>
      <c r="E194" s="109" t="s">
        <v>373</v>
      </c>
      <c r="F194" s="92">
        <v>200</v>
      </c>
      <c r="G194" s="42">
        <v>1120000</v>
      </c>
      <c r="H194" s="42">
        <v>1120000</v>
      </c>
      <c r="I194" s="42">
        <v>1120000</v>
      </c>
      <c r="J194" s="95">
        <f t="shared" si="45"/>
        <v>100</v>
      </c>
    </row>
    <row r="195" spans="1:99" s="80" customFormat="1" ht="108" x14ac:dyDescent="0.35">
      <c r="A195" s="93" t="s">
        <v>143</v>
      </c>
      <c r="B195" s="92">
        <v>992</v>
      </c>
      <c r="C195" s="9" t="s">
        <v>54</v>
      </c>
      <c r="D195" s="9" t="s">
        <v>43</v>
      </c>
      <c r="E195" s="92" t="s">
        <v>405</v>
      </c>
      <c r="F195" s="92"/>
      <c r="G195" s="42">
        <v>80000</v>
      </c>
      <c r="H195" s="42">
        <v>80000</v>
      </c>
      <c r="I195" s="42">
        <v>80000</v>
      </c>
      <c r="J195" s="95">
        <f t="shared" si="45"/>
        <v>100</v>
      </c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78"/>
      <c r="CR195" s="78"/>
      <c r="CS195" s="78"/>
      <c r="CT195" s="78"/>
      <c r="CU195" s="78"/>
    </row>
    <row r="196" spans="1:99" s="80" customFormat="1" ht="141" customHeight="1" x14ac:dyDescent="0.35">
      <c r="A196" s="93" t="s">
        <v>238</v>
      </c>
      <c r="B196" s="92">
        <v>992</v>
      </c>
      <c r="C196" s="9" t="s">
        <v>54</v>
      </c>
      <c r="D196" s="9" t="s">
        <v>43</v>
      </c>
      <c r="E196" s="92" t="s">
        <v>406</v>
      </c>
      <c r="F196" s="92"/>
      <c r="G196" s="42">
        <v>80000</v>
      </c>
      <c r="H196" s="42">
        <v>80000</v>
      </c>
      <c r="I196" s="42">
        <v>80000</v>
      </c>
      <c r="J196" s="95">
        <f t="shared" si="45"/>
        <v>100</v>
      </c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  <c r="AP196" s="78"/>
      <c r="AQ196" s="78"/>
      <c r="AR196" s="78"/>
      <c r="AS196" s="78"/>
      <c r="AT196" s="78"/>
      <c r="AU196" s="78"/>
      <c r="AV196" s="78"/>
      <c r="AW196" s="78"/>
      <c r="AX196" s="78"/>
      <c r="AY196" s="78"/>
      <c r="AZ196" s="78"/>
      <c r="BA196" s="78"/>
      <c r="BB196" s="78"/>
      <c r="BC196" s="78"/>
      <c r="BD196" s="78"/>
      <c r="BE196" s="78"/>
      <c r="BF196" s="78"/>
      <c r="BG196" s="78"/>
      <c r="BH196" s="78"/>
      <c r="BI196" s="78"/>
      <c r="BJ196" s="78"/>
      <c r="BK196" s="78"/>
      <c r="BL196" s="78"/>
      <c r="BM196" s="78"/>
      <c r="BN196" s="78"/>
      <c r="BO196" s="78"/>
      <c r="BP196" s="78"/>
      <c r="BQ196" s="78"/>
      <c r="BR196" s="78"/>
      <c r="BS196" s="78"/>
      <c r="BT196" s="78"/>
      <c r="BU196" s="78"/>
      <c r="BV196" s="78"/>
      <c r="BW196" s="78"/>
      <c r="BX196" s="78"/>
      <c r="BY196" s="78"/>
      <c r="BZ196" s="78"/>
      <c r="CA196" s="78"/>
      <c r="CB196" s="78"/>
      <c r="CC196" s="78"/>
      <c r="CD196" s="78"/>
      <c r="CE196" s="78"/>
      <c r="CF196" s="78"/>
      <c r="CG196" s="78"/>
      <c r="CH196" s="78"/>
      <c r="CI196" s="78"/>
      <c r="CJ196" s="78"/>
      <c r="CK196" s="78"/>
      <c r="CL196" s="78"/>
      <c r="CM196" s="78"/>
      <c r="CN196" s="78"/>
      <c r="CO196" s="78"/>
      <c r="CP196" s="78"/>
      <c r="CQ196" s="78"/>
      <c r="CR196" s="78"/>
      <c r="CS196" s="78"/>
      <c r="CT196" s="78"/>
      <c r="CU196" s="78"/>
    </row>
    <row r="197" spans="1:99" s="80" customFormat="1" ht="36" x14ac:dyDescent="0.35">
      <c r="A197" s="93" t="s">
        <v>10</v>
      </c>
      <c r="B197" s="92">
        <v>992</v>
      </c>
      <c r="C197" s="9" t="s">
        <v>54</v>
      </c>
      <c r="D197" s="9" t="s">
        <v>43</v>
      </c>
      <c r="E197" s="92" t="s">
        <v>406</v>
      </c>
      <c r="F197" s="92">
        <v>500</v>
      </c>
      <c r="G197" s="42">
        <v>80000</v>
      </c>
      <c r="H197" s="42">
        <v>80000</v>
      </c>
      <c r="I197" s="42">
        <v>80000</v>
      </c>
      <c r="J197" s="95">
        <f t="shared" si="45"/>
        <v>100</v>
      </c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  <c r="BM197" s="78"/>
      <c r="BN197" s="78"/>
      <c r="BO197" s="78"/>
      <c r="BP197" s="78"/>
      <c r="BQ197" s="78"/>
      <c r="BR197" s="78"/>
      <c r="BS197" s="78"/>
      <c r="BT197" s="78"/>
      <c r="BU197" s="78"/>
      <c r="BV197" s="78"/>
      <c r="BW197" s="78"/>
      <c r="BX197" s="78"/>
      <c r="BY197" s="78"/>
      <c r="BZ197" s="78"/>
      <c r="CA197" s="78"/>
      <c r="CB197" s="78"/>
      <c r="CC197" s="78"/>
      <c r="CD197" s="78"/>
      <c r="CE197" s="78"/>
      <c r="CF197" s="78"/>
      <c r="CG197" s="78"/>
      <c r="CH197" s="78"/>
      <c r="CI197" s="78"/>
      <c r="CJ197" s="78"/>
      <c r="CK197" s="78"/>
      <c r="CL197" s="78"/>
      <c r="CM197" s="78"/>
      <c r="CN197" s="78"/>
      <c r="CO197" s="78"/>
      <c r="CP197" s="78"/>
      <c r="CQ197" s="78"/>
      <c r="CR197" s="78"/>
      <c r="CS197" s="78"/>
      <c r="CT197" s="78"/>
      <c r="CU197" s="78"/>
    </row>
    <row r="198" spans="1:99" s="80" customFormat="1" ht="18" x14ac:dyDescent="0.35">
      <c r="A198" s="93" t="s">
        <v>294</v>
      </c>
      <c r="B198" s="92">
        <v>992</v>
      </c>
      <c r="C198" s="9" t="s">
        <v>293</v>
      </c>
      <c r="D198" s="9"/>
      <c r="E198" s="92"/>
      <c r="F198" s="92"/>
      <c r="G198" s="42">
        <v>150000</v>
      </c>
      <c r="H198" s="42">
        <v>150000</v>
      </c>
      <c r="I198" s="42">
        <v>150000</v>
      </c>
      <c r="J198" s="95">
        <f t="shared" si="45"/>
        <v>100</v>
      </c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  <c r="AP198" s="78"/>
      <c r="AQ198" s="78"/>
      <c r="AR198" s="78"/>
      <c r="AS198" s="78"/>
      <c r="AT198" s="78"/>
      <c r="AU198" s="78"/>
      <c r="AV198" s="78"/>
      <c r="AW198" s="78"/>
      <c r="AX198" s="78"/>
      <c r="AY198" s="78"/>
      <c r="AZ198" s="78"/>
      <c r="BA198" s="78"/>
      <c r="BB198" s="78"/>
      <c r="BC198" s="78"/>
      <c r="BD198" s="78"/>
      <c r="BE198" s="78"/>
      <c r="BF198" s="78"/>
      <c r="BG198" s="78"/>
      <c r="BH198" s="78"/>
      <c r="BI198" s="78"/>
      <c r="BJ198" s="78"/>
      <c r="BK198" s="78"/>
      <c r="BL198" s="78"/>
      <c r="BM198" s="78"/>
      <c r="BN198" s="78"/>
      <c r="BO198" s="78"/>
      <c r="BP198" s="78"/>
      <c r="BQ198" s="78"/>
      <c r="BR198" s="78"/>
      <c r="BS198" s="78"/>
      <c r="BT198" s="78"/>
      <c r="BU198" s="78"/>
      <c r="BV198" s="78"/>
      <c r="BW198" s="78"/>
      <c r="BX198" s="78"/>
      <c r="BY198" s="78"/>
      <c r="BZ198" s="78"/>
      <c r="CA198" s="78"/>
      <c r="CB198" s="78"/>
      <c r="CC198" s="78"/>
      <c r="CD198" s="78"/>
      <c r="CE198" s="78"/>
      <c r="CF198" s="78"/>
      <c r="CG198" s="78"/>
      <c r="CH198" s="78"/>
      <c r="CI198" s="78"/>
      <c r="CJ198" s="78"/>
      <c r="CK198" s="78"/>
      <c r="CL198" s="78"/>
      <c r="CM198" s="78"/>
      <c r="CN198" s="78"/>
      <c r="CO198" s="78"/>
      <c r="CP198" s="78"/>
      <c r="CQ198" s="78"/>
      <c r="CR198" s="78"/>
      <c r="CS198" s="78"/>
      <c r="CT198" s="78"/>
      <c r="CU198" s="78"/>
    </row>
    <row r="199" spans="1:99" s="80" customFormat="1" ht="36" x14ac:dyDescent="0.35">
      <c r="A199" s="93" t="s">
        <v>362</v>
      </c>
      <c r="B199" s="92">
        <v>992</v>
      </c>
      <c r="C199" s="9" t="s">
        <v>293</v>
      </c>
      <c r="D199" s="9" t="s">
        <v>48</v>
      </c>
      <c r="E199" s="92"/>
      <c r="F199" s="92"/>
      <c r="G199" s="42">
        <v>150000</v>
      </c>
      <c r="H199" s="42">
        <v>150000</v>
      </c>
      <c r="I199" s="42">
        <v>150000</v>
      </c>
      <c r="J199" s="95">
        <f t="shared" si="45"/>
        <v>100</v>
      </c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  <c r="BM199" s="78"/>
      <c r="BN199" s="78"/>
      <c r="BO199" s="78"/>
      <c r="BP199" s="78"/>
      <c r="BQ199" s="78"/>
      <c r="BR199" s="78"/>
      <c r="BS199" s="78"/>
      <c r="BT199" s="78"/>
      <c r="BU199" s="78"/>
      <c r="BV199" s="78"/>
      <c r="BW199" s="78"/>
      <c r="BX199" s="78"/>
      <c r="BY199" s="78"/>
      <c r="BZ199" s="78"/>
      <c r="CA199" s="78"/>
      <c r="CB199" s="78"/>
      <c r="CC199" s="78"/>
      <c r="CD199" s="78"/>
      <c r="CE199" s="78"/>
      <c r="CF199" s="78"/>
      <c r="CG199" s="78"/>
      <c r="CH199" s="78"/>
      <c r="CI199" s="78"/>
      <c r="CJ199" s="78"/>
      <c r="CK199" s="78"/>
      <c r="CL199" s="78"/>
      <c r="CM199" s="78"/>
      <c r="CN199" s="78"/>
      <c r="CO199" s="78"/>
      <c r="CP199" s="78"/>
      <c r="CQ199" s="78"/>
      <c r="CR199" s="78"/>
      <c r="CS199" s="78"/>
      <c r="CT199" s="78"/>
      <c r="CU199" s="78"/>
    </row>
    <row r="200" spans="1:99" s="80" customFormat="1" ht="144" x14ac:dyDescent="0.35">
      <c r="A200" s="93" t="s">
        <v>375</v>
      </c>
      <c r="B200" s="92">
        <v>992</v>
      </c>
      <c r="C200" s="9" t="s">
        <v>293</v>
      </c>
      <c r="D200" s="9" t="s">
        <v>48</v>
      </c>
      <c r="E200" s="92" t="s">
        <v>376</v>
      </c>
      <c r="F200" s="92"/>
      <c r="G200" s="42">
        <v>150000</v>
      </c>
      <c r="H200" s="42">
        <v>150000</v>
      </c>
      <c r="I200" s="42">
        <v>150000</v>
      </c>
      <c r="J200" s="95">
        <f t="shared" si="45"/>
        <v>100</v>
      </c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  <c r="AP200" s="78"/>
      <c r="AQ200" s="78"/>
      <c r="AR200" s="78"/>
      <c r="AS200" s="78"/>
      <c r="AT200" s="78"/>
      <c r="AU200" s="78"/>
      <c r="AV200" s="78"/>
      <c r="AW200" s="78"/>
      <c r="AX200" s="78"/>
      <c r="AY200" s="78"/>
      <c r="AZ200" s="78"/>
      <c r="BA200" s="78"/>
      <c r="BB200" s="78"/>
      <c r="BC200" s="78"/>
      <c r="BD200" s="78"/>
      <c r="BE200" s="78"/>
      <c r="BF200" s="78"/>
      <c r="BG200" s="78"/>
      <c r="BH200" s="78"/>
      <c r="BI200" s="78"/>
      <c r="BJ200" s="78"/>
      <c r="BK200" s="78"/>
      <c r="BL200" s="78"/>
      <c r="BM200" s="78"/>
      <c r="BN200" s="78"/>
      <c r="BO200" s="78"/>
      <c r="BP200" s="78"/>
      <c r="BQ200" s="78"/>
      <c r="BR200" s="78"/>
      <c r="BS200" s="78"/>
      <c r="BT200" s="78"/>
      <c r="BU200" s="78"/>
      <c r="BV200" s="78"/>
      <c r="BW200" s="78"/>
      <c r="BX200" s="78"/>
      <c r="BY200" s="78"/>
      <c r="BZ200" s="78"/>
      <c r="CA200" s="78"/>
      <c r="CB200" s="78"/>
      <c r="CC200" s="78"/>
      <c r="CD200" s="78"/>
      <c r="CE200" s="78"/>
      <c r="CF200" s="78"/>
      <c r="CG200" s="78"/>
      <c r="CH200" s="78"/>
      <c r="CI200" s="78"/>
      <c r="CJ200" s="78"/>
      <c r="CK200" s="78"/>
      <c r="CL200" s="78"/>
      <c r="CM200" s="78"/>
      <c r="CN200" s="78"/>
      <c r="CO200" s="78"/>
      <c r="CP200" s="78"/>
      <c r="CQ200" s="78"/>
      <c r="CR200" s="78"/>
      <c r="CS200" s="78"/>
      <c r="CT200" s="78"/>
      <c r="CU200" s="78"/>
    </row>
    <row r="201" spans="1:99" s="80" customFormat="1" ht="36" x14ac:dyDescent="0.35">
      <c r="A201" s="93" t="s">
        <v>218</v>
      </c>
      <c r="B201" s="92">
        <v>992</v>
      </c>
      <c r="C201" s="9" t="s">
        <v>293</v>
      </c>
      <c r="D201" s="9" t="s">
        <v>48</v>
      </c>
      <c r="E201" s="92" t="s">
        <v>377</v>
      </c>
      <c r="F201" s="92"/>
      <c r="G201" s="42">
        <v>150000</v>
      </c>
      <c r="H201" s="42">
        <v>150000</v>
      </c>
      <c r="I201" s="42">
        <v>150000</v>
      </c>
      <c r="J201" s="95">
        <f t="shared" si="45"/>
        <v>100</v>
      </c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  <c r="AP201" s="78"/>
      <c r="AQ201" s="78"/>
      <c r="AR201" s="78"/>
      <c r="AS201" s="78"/>
      <c r="AT201" s="78"/>
      <c r="AU201" s="78"/>
      <c r="AV201" s="78"/>
      <c r="AW201" s="78"/>
      <c r="AX201" s="78"/>
      <c r="AY201" s="78"/>
      <c r="AZ201" s="78"/>
      <c r="BA201" s="78"/>
      <c r="BB201" s="78"/>
      <c r="BC201" s="78"/>
      <c r="BD201" s="78"/>
      <c r="BE201" s="78"/>
      <c r="BF201" s="78"/>
      <c r="BG201" s="78"/>
      <c r="BH201" s="78"/>
      <c r="BI201" s="78"/>
      <c r="BJ201" s="78"/>
      <c r="BK201" s="78"/>
      <c r="BL201" s="78"/>
      <c r="BM201" s="78"/>
      <c r="BN201" s="78"/>
      <c r="BO201" s="78"/>
      <c r="BP201" s="78"/>
      <c r="BQ201" s="78"/>
      <c r="BR201" s="78"/>
      <c r="BS201" s="78"/>
      <c r="BT201" s="78"/>
      <c r="BU201" s="78"/>
      <c r="BV201" s="78"/>
      <c r="BW201" s="78"/>
      <c r="BX201" s="78"/>
      <c r="BY201" s="78"/>
      <c r="BZ201" s="78"/>
      <c r="CA201" s="78"/>
      <c r="CB201" s="78"/>
      <c r="CC201" s="78"/>
      <c r="CD201" s="78"/>
      <c r="CE201" s="78"/>
      <c r="CF201" s="78"/>
      <c r="CG201" s="78"/>
      <c r="CH201" s="78"/>
      <c r="CI201" s="78"/>
      <c r="CJ201" s="78"/>
      <c r="CK201" s="78"/>
      <c r="CL201" s="78"/>
      <c r="CM201" s="78"/>
      <c r="CN201" s="78"/>
      <c r="CO201" s="78"/>
      <c r="CP201" s="78"/>
      <c r="CQ201" s="78"/>
      <c r="CR201" s="78"/>
      <c r="CS201" s="78"/>
      <c r="CT201" s="78"/>
      <c r="CU201" s="78"/>
    </row>
    <row r="202" spans="1:99" s="80" customFormat="1" ht="90" x14ac:dyDescent="0.35">
      <c r="A202" s="93" t="s">
        <v>378</v>
      </c>
      <c r="B202" s="92">
        <v>992</v>
      </c>
      <c r="C202" s="9" t="s">
        <v>293</v>
      </c>
      <c r="D202" s="9" t="s">
        <v>48</v>
      </c>
      <c r="E202" s="92" t="s">
        <v>379</v>
      </c>
      <c r="F202" s="92"/>
      <c r="G202" s="42">
        <v>150000</v>
      </c>
      <c r="H202" s="42">
        <v>150000</v>
      </c>
      <c r="I202" s="42">
        <v>150000</v>
      </c>
      <c r="J202" s="95">
        <f t="shared" si="45"/>
        <v>100</v>
      </c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  <c r="BT202" s="78"/>
      <c r="BU202" s="78"/>
      <c r="BV202" s="78"/>
      <c r="BW202" s="78"/>
      <c r="BX202" s="78"/>
      <c r="BY202" s="78"/>
      <c r="BZ202" s="78"/>
      <c r="CA202" s="78"/>
      <c r="CB202" s="78"/>
      <c r="CC202" s="78"/>
      <c r="CD202" s="78"/>
      <c r="CE202" s="78"/>
      <c r="CF202" s="78"/>
      <c r="CG202" s="78"/>
      <c r="CH202" s="78"/>
      <c r="CI202" s="78"/>
      <c r="CJ202" s="78"/>
      <c r="CK202" s="78"/>
      <c r="CL202" s="78"/>
      <c r="CM202" s="78"/>
      <c r="CN202" s="78"/>
      <c r="CO202" s="78"/>
      <c r="CP202" s="78"/>
      <c r="CQ202" s="78"/>
      <c r="CR202" s="78"/>
      <c r="CS202" s="78"/>
      <c r="CT202" s="78"/>
      <c r="CU202" s="78"/>
    </row>
    <row r="203" spans="1:99" s="80" customFormat="1" ht="90" x14ac:dyDescent="0.35">
      <c r="A203" s="93" t="s">
        <v>381</v>
      </c>
      <c r="B203" s="92">
        <v>992</v>
      </c>
      <c r="C203" s="9" t="s">
        <v>293</v>
      </c>
      <c r="D203" s="9" t="s">
        <v>48</v>
      </c>
      <c r="E203" s="92" t="s">
        <v>380</v>
      </c>
      <c r="F203" s="92"/>
      <c r="G203" s="42">
        <v>150000</v>
      </c>
      <c r="H203" s="42">
        <v>150000</v>
      </c>
      <c r="I203" s="42">
        <v>150000</v>
      </c>
      <c r="J203" s="95">
        <f t="shared" si="45"/>
        <v>100</v>
      </c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8"/>
      <c r="BQ203" s="78"/>
      <c r="BR203" s="78"/>
      <c r="BS203" s="78"/>
      <c r="BT203" s="78"/>
      <c r="BU203" s="78"/>
      <c r="BV203" s="78"/>
      <c r="BW203" s="78"/>
      <c r="BX203" s="78"/>
      <c r="BY203" s="78"/>
      <c r="BZ203" s="78"/>
      <c r="CA203" s="78"/>
      <c r="CB203" s="78"/>
      <c r="CC203" s="78"/>
      <c r="CD203" s="78"/>
      <c r="CE203" s="78"/>
      <c r="CF203" s="78"/>
      <c r="CG203" s="78"/>
      <c r="CH203" s="78"/>
      <c r="CI203" s="78"/>
      <c r="CJ203" s="78"/>
      <c r="CK203" s="78"/>
      <c r="CL203" s="78"/>
      <c r="CM203" s="78"/>
      <c r="CN203" s="78"/>
      <c r="CO203" s="78"/>
      <c r="CP203" s="78"/>
      <c r="CQ203" s="78"/>
      <c r="CR203" s="78"/>
      <c r="CS203" s="78"/>
      <c r="CT203" s="78"/>
      <c r="CU203" s="78"/>
    </row>
    <row r="204" spans="1:99" s="80" customFormat="1" ht="90" x14ac:dyDescent="0.35">
      <c r="A204" s="93" t="s">
        <v>382</v>
      </c>
      <c r="B204" s="92">
        <v>992</v>
      </c>
      <c r="C204" s="9" t="s">
        <v>293</v>
      </c>
      <c r="D204" s="9" t="s">
        <v>48</v>
      </c>
      <c r="E204" s="92" t="s">
        <v>380</v>
      </c>
      <c r="F204" s="92">
        <v>600</v>
      </c>
      <c r="G204" s="42">
        <v>150000</v>
      </c>
      <c r="H204" s="42">
        <v>150000</v>
      </c>
      <c r="I204" s="42">
        <v>150000</v>
      </c>
      <c r="J204" s="95">
        <f t="shared" si="45"/>
        <v>100</v>
      </c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</row>
    <row r="205" spans="1:99" s="80" customFormat="1" ht="36" x14ac:dyDescent="0.35">
      <c r="A205" s="93" t="s">
        <v>28</v>
      </c>
      <c r="B205" s="92">
        <v>992</v>
      </c>
      <c r="C205" s="9">
        <v>11</v>
      </c>
      <c r="D205" s="9"/>
      <c r="E205" s="92"/>
      <c r="F205" s="92"/>
      <c r="G205" s="42">
        <v>3271000</v>
      </c>
      <c r="H205" s="94">
        <f t="shared" si="44"/>
        <v>3271000</v>
      </c>
      <c r="I205" s="94">
        <v>2823823.87</v>
      </c>
      <c r="J205" s="95">
        <f t="shared" si="45"/>
        <v>86.329069703454607</v>
      </c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</row>
    <row r="206" spans="1:99" s="80" customFormat="1" ht="18" x14ac:dyDescent="0.35">
      <c r="A206" s="93" t="s">
        <v>55</v>
      </c>
      <c r="B206" s="92">
        <v>992</v>
      </c>
      <c r="C206" s="9">
        <v>11</v>
      </c>
      <c r="D206" s="9" t="s">
        <v>43</v>
      </c>
      <c r="E206" s="92"/>
      <c r="F206" s="92"/>
      <c r="G206" s="42">
        <v>3271000</v>
      </c>
      <c r="H206" s="94">
        <f t="shared" ref="H206:H210" si="68">G206</f>
        <v>3271000</v>
      </c>
      <c r="I206" s="94">
        <v>2823823.87</v>
      </c>
      <c r="J206" s="95">
        <f t="shared" si="45"/>
        <v>86.329069703454607</v>
      </c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</row>
    <row r="207" spans="1:99" s="80" customFormat="1" ht="136.80000000000001" customHeight="1" x14ac:dyDescent="0.35">
      <c r="A207" s="93" t="s">
        <v>123</v>
      </c>
      <c r="B207" s="92">
        <v>992</v>
      </c>
      <c r="C207" s="9">
        <v>11</v>
      </c>
      <c r="D207" s="9" t="s">
        <v>43</v>
      </c>
      <c r="E207" s="92" t="s">
        <v>202</v>
      </c>
      <c r="F207" s="92"/>
      <c r="G207" s="42">
        <v>3271000</v>
      </c>
      <c r="H207" s="94">
        <f t="shared" si="68"/>
        <v>3271000</v>
      </c>
      <c r="I207" s="94">
        <v>2823823.87</v>
      </c>
      <c r="J207" s="95">
        <f t="shared" si="45"/>
        <v>86.329069703454607</v>
      </c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</row>
    <row r="208" spans="1:99" s="80" customFormat="1" ht="36" x14ac:dyDescent="0.35">
      <c r="A208" s="93" t="s">
        <v>218</v>
      </c>
      <c r="B208" s="92">
        <v>992</v>
      </c>
      <c r="C208" s="9">
        <v>11</v>
      </c>
      <c r="D208" s="9" t="s">
        <v>43</v>
      </c>
      <c r="E208" s="92" t="s">
        <v>318</v>
      </c>
      <c r="F208" s="92"/>
      <c r="G208" s="42">
        <v>3271000</v>
      </c>
      <c r="H208" s="94">
        <f t="shared" si="68"/>
        <v>3271000</v>
      </c>
      <c r="I208" s="94">
        <v>2823823.87</v>
      </c>
      <c r="J208" s="95">
        <f t="shared" si="45"/>
        <v>86.329069703454607</v>
      </c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</row>
    <row r="209" spans="1:99" s="80" customFormat="1" ht="126" x14ac:dyDescent="0.35">
      <c r="A209" s="93" t="s">
        <v>387</v>
      </c>
      <c r="B209" s="92">
        <v>992</v>
      </c>
      <c r="C209" s="9">
        <v>11</v>
      </c>
      <c r="D209" s="9" t="s">
        <v>43</v>
      </c>
      <c r="E209" s="92" t="s">
        <v>319</v>
      </c>
      <c r="F209" s="92"/>
      <c r="G209" s="42">
        <v>3271000</v>
      </c>
      <c r="H209" s="94">
        <f t="shared" si="68"/>
        <v>3271000</v>
      </c>
      <c r="I209" s="94">
        <v>2823823.87</v>
      </c>
      <c r="J209" s="95">
        <f t="shared" si="45"/>
        <v>86.329069703454607</v>
      </c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</row>
    <row r="210" spans="1:99" s="80" customFormat="1" ht="72" x14ac:dyDescent="0.35">
      <c r="A210" s="93" t="s">
        <v>346</v>
      </c>
      <c r="B210" s="92">
        <v>992</v>
      </c>
      <c r="C210" s="9">
        <v>11</v>
      </c>
      <c r="D210" s="9" t="s">
        <v>43</v>
      </c>
      <c r="E210" s="92" t="s">
        <v>320</v>
      </c>
      <c r="F210" s="92"/>
      <c r="G210" s="42">
        <v>3271000</v>
      </c>
      <c r="H210" s="94">
        <f t="shared" si="68"/>
        <v>3271000</v>
      </c>
      <c r="I210" s="94">
        <v>2823823.87</v>
      </c>
      <c r="J210" s="95">
        <f t="shared" si="45"/>
        <v>86.329069703454607</v>
      </c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</row>
    <row r="211" spans="1:99" s="80" customFormat="1" ht="225" customHeight="1" x14ac:dyDescent="0.35">
      <c r="A211" s="93" t="s">
        <v>46</v>
      </c>
      <c r="B211" s="92">
        <v>992</v>
      </c>
      <c r="C211" s="9">
        <v>11</v>
      </c>
      <c r="D211" s="9" t="s">
        <v>43</v>
      </c>
      <c r="E211" s="92" t="s">
        <v>320</v>
      </c>
      <c r="F211" s="92">
        <v>100</v>
      </c>
      <c r="G211" s="42">
        <v>2057700</v>
      </c>
      <c r="H211" s="94">
        <f t="shared" si="44"/>
        <v>2057700</v>
      </c>
      <c r="I211" s="94">
        <v>1971759.75</v>
      </c>
      <c r="J211" s="95">
        <f t="shared" si="45"/>
        <v>95.823480099139815</v>
      </c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</row>
    <row r="212" spans="1:99" s="80" customFormat="1" ht="78" customHeight="1" x14ac:dyDescent="0.35">
      <c r="A212" s="93" t="s">
        <v>142</v>
      </c>
      <c r="B212" s="92">
        <v>992</v>
      </c>
      <c r="C212" s="9">
        <v>11</v>
      </c>
      <c r="D212" s="9" t="s">
        <v>43</v>
      </c>
      <c r="E212" s="92" t="s">
        <v>320</v>
      </c>
      <c r="F212" s="92">
        <v>200</v>
      </c>
      <c r="G212" s="42">
        <v>1213200</v>
      </c>
      <c r="H212" s="94">
        <f t="shared" ref="H212" si="69">G212</f>
        <v>1213200</v>
      </c>
      <c r="I212" s="94">
        <v>852060.36</v>
      </c>
      <c r="J212" s="95">
        <f t="shared" si="45"/>
        <v>70.232472799208693</v>
      </c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</row>
    <row r="213" spans="1:99" s="80" customFormat="1" ht="42" customHeight="1" x14ac:dyDescent="0.35">
      <c r="A213" s="93" t="s">
        <v>8</v>
      </c>
      <c r="B213" s="92">
        <v>992</v>
      </c>
      <c r="C213" s="9">
        <v>11</v>
      </c>
      <c r="D213" s="9" t="s">
        <v>43</v>
      </c>
      <c r="E213" s="92" t="s">
        <v>320</v>
      </c>
      <c r="F213" s="92">
        <v>800</v>
      </c>
      <c r="G213" s="42">
        <v>100</v>
      </c>
      <c r="H213" s="94">
        <f t="shared" si="44"/>
        <v>100</v>
      </c>
      <c r="I213" s="94">
        <v>3.76</v>
      </c>
      <c r="J213" s="95">
        <f t="shared" si="45"/>
        <v>3.7599999999999993</v>
      </c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</row>
    <row r="214" spans="1:99" ht="54" hidden="1" x14ac:dyDescent="0.35">
      <c r="A214" s="93" t="s">
        <v>30</v>
      </c>
      <c r="B214" s="92">
        <v>992</v>
      </c>
      <c r="C214" s="9">
        <v>13</v>
      </c>
      <c r="D214" s="9"/>
      <c r="E214" s="92"/>
      <c r="F214" s="92"/>
      <c r="G214" s="42">
        <v>100</v>
      </c>
      <c r="H214" s="94">
        <f t="shared" si="44"/>
        <v>100</v>
      </c>
      <c r="I214" s="94">
        <v>3.72</v>
      </c>
      <c r="J214" s="95">
        <f t="shared" si="45"/>
        <v>3.72</v>
      </c>
    </row>
    <row r="215" spans="1:99" ht="85.8" hidden="1" customHeight="1" x14ac:dyDescent="0.35">
      <c r="A215" s="93" t="s">
        <v>296</v>
      </c>
      <c r="B215" s="92">
        <v>992</v>
      </c>
      <c r="C215" s="9">
        <v>13</v>
      </c>
      <c r="D215" s="9" t="s">
        <v>43</v>
      </c>
      <c r="E215" s="92"/>
      <c r="F215" s="92"/>
      <c r="G215" s="42">
        <v>100</v>
      </c>
      <c r="H215" s="94">
        <f t="shared" ref="H215:H220" si="70">G215</f>
        <v>100</v>
      </c>
      <c r="I215" s="94">
        <v>3.72</v>
      </c>
      <c r="J215" s="95">
        <f t="shared" si="45"/>
        <v>3.72</v>
      </c>
    </row>
    <row r="216" spans="1:99" ht="108" hidden="1" x14ac:dyDescent="0.35">
      <c r="A216" s="93" t="s">
        <v>106</v>
      </c>
      <c r="B216" s="92">
        <v>992</v>
      </c>
      <c r="C216" s="9">
        <v>13</v>
      </c>
      <c r="D216" s="9" t="s">
        <v>43</v>
      </c>
      <c r="E216" s="92" t="s">
        <v>147</v>
      </c>
      <c r="F216" s="92"/>
      <c r="G216" s="42">
        <v>100</v>
      </c>
      <c r="H216" s="94">
        <f t="shared" si="70"/>
        <v>100</v>
      </c>
      <c r="I216" s="94">
        <v>3.72</v>
      </c>
      <c r="J216" s="95">
        <f t="shared" ref="J216:J220" si="71">I216/H216*100</f>
        <v>3.72</v>
      </c>
    </row>
    <row r="217" spans="1:99" ht="36" hidden="1" x14ac:dyDescent="0.35">
      <c r="A217" s="93" t="s">
        <v>218</v>
      </c>
      <c r="B217" s="92">
        <v>992</v>
      </c>
      <c r="C217" s="9">
        <v>13</v>
      </c>
      <c r="D217" s="9" t="s">
        <v>43</v>
      </c>
      <c r="E217" s="92" t="s">
        <v>148</v>
      </c>
      <c r="F217" s="92"/>
      <c r="G217" s="42">
        <v>100</v>
      </c>
      <c r="H217" s="94">
        <f t="shared" si="70"/>
        <v>100</v>
      </c>
      <c r="I217" s="94">
        <v>3.72</v>
      </c>
      <c r="J217" s="95">
        <f t="shared" si="71"/>
        <v>3.72</v>
      </c>
    </row>
    <row r="218" spans="1:99" ht="108" hidden="1" x14ac:dyDescent="0.35">
      <c r="A218" s="93" t="s">
        <v>203</v>
      </c>
      <c r="B218" s="92">
        <v>992</v>
      </c>
      <c r="C218" s="9">
        <v>13</v>
      </c>
      <c r="D218" s="9" t="s">
        <v>43</v>
      </c>
      <c r="E218" s="92" t="s">
        <v>204</v>
      </c>
      <c r="F218" s="92"/>
      <c r="G218" s="42">
        <v>100</v>
      </c>
      <c r="H218" s="94">
        <f t="shared" si="70"/>
        <v>100</v>
      </c>
      <c r="I218" s="94">
        <v>3.72</v>
      </c>
      <c r="J218" s="95">
        <f t="shared" si="71"/>
        <v>3.72</v>
      </c>
    </row>
    <row r="219" spans="1:99" ht="36" hidden="1" x14ac:dyDescent="0.35">
      <c r="A219" s="93" t="s">
        <v>56</v>
      </c>
      <c r="B219" s="92">
        <v>992</v>
      </c>
      <c r="C219" s="9">
        <v>13</v>
      </c>
      <c r="D219" s="9" t="s">
        <v>43</v>
      </c>
      <c r="E219" s="92" t="s">
        <v>205</v>
      </c>
      <c r="F219" s="92"/>
      <c r="G219" s="42">
        <v>100</v>
      </c>
      <c r="H219" s="94">
        <f t="shared" si="70"/>
        <v>100</v>
      </c>
      <c r="I219" s="94">
        <v>3.72</v>
      </c>
      <c r="J219" s="95">
        <f t="shared" si="71"/>
        <v>3.72</v>
      </c>
    </row>
    <row r="220" spans="1:99" ht="54" hidden="1" x14ac:dyDescent="0.35">
      <c r="A220" s="93" t="s">
        <v>30</v>
      </c>
      <c r="B220" s="92">
        <v>992</v>
      </c>
      <c r="C220" s="9">
        <v>13</v>
      </c>
      <c r="D220" s="9" t="s">
        <v>43</v>
      </c>
      <c r="E220" s="92" t="s">
        <v>205</v>
      </c>
      <c r="F220" s="92">
        <v>700</v>
      </c>
      <c r="G220" s="42">
        <v>100</v>
      </c>
      <c r="H220" s="94">
        <f t="shared" si="70"/>
        <v>100</v>
      </c>
      <c r="I220" s="94">
        <v>3.72</v>
      </c>
      <c r="J220" s="95">
        <f t="shared" si="71"/>
        <v>3.72</v>
      </c>
    </row>
  </sheetData>
  <mergeCells count="13">
    <mergeCell ref="A2:J2"/>
    <mergeCell ref="C8:D8"/>
    <mergeCell ref="B5:F5"/>
    <mergeCell ref="A3:J3"/>
    <mergeCell ref="A5:A7"/>
    <mergeCell ref="G5:G7"/>
    <mergeCell ref="H5:H7"/>
    <mergeCell ref="B6:B7"/>
    <mergeCell ref="E6:E7"/>
    <mergeCell ref="F6:F7"/>
    <mergeCell ref="C6:D7"/>
    <mergeCell ref="I5:I7"/>
    <mergeCell ref="J5:J7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3" manualBreakCount="3">
    <brk id="31" max="9" man="1"/>
    <brk id="57" max="9" man="1"/>
    <brk id="7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zoomScale="60" zoomScaleNormal="80" workbookViewId="0">
      <selection activeCell="E30" sqref="E30"/>
    </sheetView>
  </sheetViews>
  <sheetFormatPr defaultRowHeight="13.2" x14ac:dyDescent="0.25"/>
  <cols>
    <col min="1" max="1" width="58.109375" customWidth="1"/>
    <col min="2" max="2" width="16.33203125" customWidth="1"/>
    <col min="3" max="3" width="26.88671875" customWidth="1"/>
    <col min="4" max="4" width="26.44140625" customWidth="1"/>
    <col min="5" max="5" width="24.6640625" customWidth="1"/>
    <col min="6" max="6" width="18.6640625" customWidth="1"/>
  </cols>
  <sheetData>
    <row r="1" spans="1:6" s="91" customFormat="1" ht="17.399999999999999" x14ac:dyDescent="0.3">
      <c r="A1" s="163" t="s">
        <v>385</v>
      </c>
      <c r="B1" s="163"/>
      <c r="C1" s="163"/>
      <c r="D1" s="163"/>
      <c r="E1" s="163"/>
      <c r="F1" s="163"/>
    </row>
    <row r="2" spans="1:6" ht="70.8" customHeight="1" x14ac:dyDescent="0.3">
      <c r="A2" s="164" t="s">
        <v>407</v>
      </c>
      <c r="B2" s="164"/>
      <c r="C2" s="164"/>
      <c r="D2" s="164"/>
      <c r="E2" s="164"/>
      <c r="F2" s="164"/>
    </row>
    <row r="3" spans="1:6" ht="15.6" x14ac:dyDescent="0.3">
      <c r="F3" s="62"/>
    </row>
    <row r="4" spans="1:6" s="40" customFormat="1" ht="76.2" customHeight="1" x14ac:dyDescent="0.25">
      <c r="A4" s="165" t="s">
        <v>40</v>
      </c>
      <c r="B4" s="114" t="s">
        <v>267</v>
      </c>
      <c r="C4" s="165" t="s">
        <v>398</v>
      </c>
      <c r="D4" s="165" t="s">
        <v>236</v>
      </c>
      <c r="E4" s="165" t="s">
        <v>0</v>
      </c>
      <c r="F4" s="165" t="s">
        <v>237</v>
      </c>
    </row>
    <row r="5" spans="1:6" ht="46.8" customHeight="1" x14ac:dyDescent="0.25">
      <c r="A5" s="166"/>
      <c r="B5" s="114" t="s">
        <v>268</v>
      </c>
      <c r="C5" s="166"/>
      <c r="D5" s="166"/>
      <c r="E5" s="166"/>
      <c r="F5" s="166"/>
    </row>
    <row r="6" spans="1:6" ht="15.6" customHeight="1" x14ac:dyDescent="0.25">
      <c r="A6" s="10">
        <v>1</v>
      </c>
      <c r="B6" s="10">
        <v>2</v>
      </c>
      <c r="C6" s="10">
        <v>3</v>
      </c>
      <c r="D6" s="11">
        <v>4</v>
      </c>
      <c r="E6" s="11">
        <v>5</v>
      </c>
      <c r="F6" s="11">
        <v>6</v>
      </c>
    </row>
    <row r="7" spans="1:6" ht="36" x14ac:dyDescent="0.35">
      <c r="A7" s="93" t="s">
        <v>233</v>
      </c>
      <c r="B7" s="92"/>
      <c r="C7" s="42">
        <v>258887496.59</v>
      </c>
      <c r="D7" s="94">
        <f>C7</f>
        <v>258887496.59</v>
      </c>
      <c r="E7" s="94">
        <v>256928864.13999999</v>
      </c>
      <c r="F7" s="95">
        <f>E7/D7*100</f>
        <v>99.243442624383704</v>
      </c>
    </row>
    <row r="8" spans="1:6" ht="18" x14ac:dyDescent="0.35">
      <c r="A8" s="93" t="s">
        <v>57</v>
      </c>
      <c r="B8" s="92"/>
      <c r="C8" s="92"/>
      <c r="D8" s="94"/>
      <c r="E8" s="94"/>
      <c r="F8" s="95"/>
    </row>
    <row r="9" spans="1:6" ht="18" x14ac:dyDescent="0.35">
      <c r="A9" s="93" t="s">
        <v>6</v>
      </c>
      <c r="B9" s="9" t="s">
        <v>58</v>
      </c>
      <c r="C9" s="42">
        <v>17723174.41</v>
      </c>
      <c r="D9" s="94">
        <f>C9</f>
        <v>17723174.41</v>
      </c>
      <c r="E9" s="94">
        <v>17247418.460000001</v>
      </c>
      <c r="F9" s="95">
        <f t="shared" ref="F9:F39" si="0">E9/D9*100</f>
        <v>97.315627894901482</v>
      </c>
    </row>
    <row r="10" spans="1:6" ht="54" x14ac:dyDescent="0.35">
      <c r="A10" s="93" t="s">
        <v>7</v>
      </c>
      <c r="B10" s="9" t="s">
        <v>59</v>
      </c>
      <c r="C10" s="42">
        <v>1557900</v>
      </c>
      <c r="D10" s="94">
        <f>C10</f>
        <v>1557900</v>
      </c>
      <c r="E10" s="42">
        <v>1557900</v>
      </c>
      <c r="F10" s="95">
        <f t="shared" si="0"/>
        <v>100</v>
      </c>
    </row>
    <row r="11" spans="1:6" s="40" customFormat="1" ht="72" hidden="1" x14ac:dyDescent="0.35">
      <c r="A11" s="93" t="s">
        <v>136</v>
      </c>
      <c r="B11" s="9" t="s">
        <v>206</v>
      </c>
      <c r="C11" s="42"/>
      <c r="D11" s="94">
        <f>C11</f>
        <v>0</v>
      </c>
      <c r="E11" s="42"/>
      <c r="F11" s="95" t="e">
        <f t="shared" si="0"/>
        <v>#DIV/0!</v>
      </c>
    </row>
    <row r="12" spans="1:6" ht="72" x14ac:dyDescent="0.35">
      <c r="A12" s="93" t="s">
        <v>60</v>
      </c>
      <c r="B12" s="9" t="s">
        <v>61</v>
      </c>
      <c r="C12" s="42">
        <v>4951742.71</v>
      </c>
      <c r="D12" s="94">
        <f t="shared" ref="D12:D38" si="1">C12</f>
        <v>4951742.71</v>
      </c>
      <c r="E12" s="94">
        <v>4951030.99</v>
      </c>
      <c r="F12" s="95">
        <f t="shared" si="0"/>
        <v>99.985626878420746</v>
      </c>
    </row>
    <row r="13" spans="1:6" ht="54" x14ac:dyDescent="0.35">
      <c r="A13" s="93" t="s">
        <v>9</v>
      </c>
      <c r="B13" s="9" t="s">
        <v>62</v>
      </c>
      <c r="C13" s="42">
        <v>236800</v>
      </c>
      <c r="D13" s="94">
        <f t="shared" si="1"/>
        <v>236800</v>
      </c>
      <c r="E13" s="94">
        <v>236800</v>
      </c>
      <c r="F13" s="95">
        <f t="shared" si="0"/>
        <v>100</v>
      </c>
    </row>
    <row r="14" spans="1:6" ht="24" hidden="1" customHeight="1" x14ac:dyDescent="0.35">
      <c r="A14" s="93" t="s">
        <v>255</v>
      </c>
      <c r="B14" s="112" t="s">
        <v>266</v>
      </c>
      <c r="C14" s="113">
        <v>0</v>
      </c>
      <c r="D14" s="113">
        <f t="shared" si="1"/>
        <v>0</v>
      </c>
      <c r="E14" s="113">
        <v>0</v>
      </c>
      <c r="F14" s="95" t="e">
        <f t="shared" si="0"/>
        <v>#DIV/0!</v>
      </c>
    </row>
    <row r="15" spans="1:6" ht="18" x14ac:dyDescent="0.35">
      <c r="A15" s="93" t="s">
        <v>11</v>
      </c>
      <c r="B15" s="9" t="s">
        <v>63</v>
      </c>
      <c r="C15" s="42">
        <v>10976731.699999999</v>
      </c>
      <c r="D15" s="94">
        <f t="shared" si="1"/>
        <v>10976731.699999999</v>
      </c>
      <c r="E15" s="94">
        <v>10501687.470000001</v>
      </c>
      <c r="F15" s="95">
        <f t="shared" si="0"/>
        <v>95.672261625926424</v>
      </c>
    </row>
    <row r="16" spans="1:6" ht="18" x14ac:dyDescent="0.35">
      <c r="A16" s="93" t="s">
        <v>13</v>
      </c>
      <c r="B16" s="9" t="s">
        <v>64</v>
      </c>
      <c r="C16" s="42">
        <v>296600</v>
      </c>
      <c r="D16" s="94">
        <f t="shared" si="1"/>
        <v>296600</v>
      </c>
      <c r="E16" s="42">
        <v>296600</v>
      </c>
      <c r="F16" s="95">
        <f t="shared" si="0"/>
        <v>100</v>
      </c>
    </row>
    <row r="17" spans="1:6" ht="18" x14ac:dyDescent="0.35">
      <c r="A17" s="93" t="s">
        <v>14</v>
      </c>
      <c r="B17" s="9" t="s">
        <v>65</v>
      </c>
      <c r="C17" s="42">
        <v>296600</v>
      </c>
      <c r="D17" s="94">
        <f t="shared" ref="D17" si="2">C17</f>
        <v>296600</v>
      </c>
      <c r="E17" s="42">
        <v>296600</v>
      </c>
      <c r="F17" s="95">
        <f t="shared" si="0"/>
        <v>100</v>
      </c>
    </row>
    <row r="18" spans="1:6" ht="36" x14ac:dyDescent="0.35">
      <c r="A18" s="93" t="s">
        <v>15</v>
      </c>
      <c r="B18" s="9" t="s">
        <v>66</v>
      </c>
      <c r="C18" s="42">
        <v>2599110</v>
      </c>
      <c r="D18" s="94">
        <f t="shared" si="1"/>
        <v>2599110</v>
      </c>
      <c r="E18" s="94">
        <v>2543594.59</v>
      </c>
      <c r="F18" s="95">
        <f t="shared" si="0"/>
        <v>97.864060774649772</v>
      </c>
    </row>
    <row r="19" spans="1:6" s="40" customFormat="1" ht="54" x14ac:dyDescent="0.35">
      <c r="A19" s="93" t="s">
        <v>316</v>
      </c>
      <c r="B19" s="9" t="s">
        <v>124</v>
      </c>
      <c r="C19" s="42">
        <v>2599110</v>
      </c>
      <c r="D19" s="94">
        <f t="shared" ref="D19" si="3">C19</f>
        <v>2599110</v>
      </c>
      <c r="E19" s="94">
        <v>2543594.59</v>
      </c>
      <c r="F19" s="95">
        <f t="shared" si="0"/>
        <v>97.864060774649772</v>
      </c>
    </row>
    <row r="20" spans="1:6" s="40" customFormat="1" ht="36" hidden="1" x14ac:dyDescent="0.35">
      <c r="A20" s="93" t="s">
        <v>110</v>
      </c>
      <c r="B20" s="9" t="s">
        <v>125</v>
      </c>
      <c r="C20" s="42">
        <v>0</v>
      </c>
      <c r="D20" s="94">
        <f t="shared" si="1"/>
        <v>0</v>
      </c>
      <c r="E20" s="42">
        <v>0</v>
      </c>
      <c r="F20" s="95" t="e">
        <f t="shared" si="0"/>
        <v>#DIV/0!</v>
      </c>
    </row>
    <row r="21" spans="1:6" ht="18" x14ac:dyDescent="0.35">
      <c r="A21" s="93" t="s">
        <v>16</v>
      </c>
      <c r="B21" s="9" t="s">
        <v>67</v>
      </c>
      <c r="C21" s="42">
        <v>10385478.57</v>
      </c>
      <c r="D21" s="94">
        <f t="shared" si="1"/>
        <v>10385478.57</v>
      </c>
      <c r="E21" s="94">
        <v>10117626.029999999</v>
      </c>
      <c r="F21" s="95">
        <f t="shared" si="0"/>
        <v>97.420893623778369</v>
      </c>
    </row>
    <row r="22" spans="1:6" ht="18" x14ac:dyDescent="0.35">
      <c r="A22" s="93" t="s">
        <v>17</v>
      </c>
      <c r="B22" s="9" t="s">
        <v>68</v>
      </c>
      <c r="C22" s="42">
        <v>10215185.57</v>
      </c>
      <c r="D22" s="94">
        <f t="shared" ref="D22" si="4">C22</f>
        <v>10215185.57</v>
      </c>
      <c r="E22" s="94">
        <v>9947333.0299999993</v>
      </c>
      <c r="F22" s="95">
        <f t="shared" si="0"/>
        <v>97.377898441839065</v>
      </c>
    </row>
    <row r="23" spans="1:6" ht="36" x14ac:dyDescent="0.35">
      <c r="A23" s="93" t="s">
        <v>18</v>
      </c>
      <c r="B23" s="9" t="s">
        <v>69</v>
      </c>
      <c r="C23" s="42">
        <v>170293</v>
      </c>
      <c r="D23" s="94">
        <f t="shared" si="1"/>
        <v>170293</v>
      </c>
      <c r="E23" s="94">
        <v>170293</v>
      </c>
      <c r="F23" s="95">
        <f t="shared" si="0"/>
        <v>100</v>
      </c>
    </row>
    <row r="24" spans="1:6" ht="18" x14ac:dyDescent="0.35">
      <c r="A24" s="93" t="s">
        <v>19</v>
      </c>
      <c r="B24" s="9" t="s">
        <v>70</v>
      </c>
      <c r="C24" s="42">
        <v>217296398.31</v>
      </c>
      <c r="D24" s="94">
        <f t="shared" si="1"/>
        <v>217296398.31</v>
      </c>
      <c r="E24" s="94">
        <v>216943827.91</v>
      </c>
      <c r="F24" s="95">
        <f t="shared" si="0"/>
        <v>99.837746781473555</v>
      </c>
    </row>
    <row r="25" spans="1:6" ht="18" x14ac:dyDescent="0.35">
      <c r="A25" s="93" t="s">
        <v>20</v>
      </c>
      <c r="B25" s="9" t="s">
        <v>71</v>
      </c>
      <c r="C25" s="42">
        <v>206715390</v>
      </c>
      <c r="D25" s="94">
        <f t="shared" si="1"/>
        <v>206715390</v>
      </c>
      <c r="E25" s="94">
        <v>206709750.94</v>
      </c>
      <c r="F25" s="95">
        <f t="shared" si="0"/>
        <v>99.997272065713148</v>
      </c>
    </row>
    <row r="26" spans="1:6" ht="18" x14ac:dyDescent="0.35">
      <c r="A26" s="93" t="s">
        <v>21</v>
      </c>
      <c r="B26" s="9" t="s">
        <v>72</v>
      </c>
      <c r="C26" s="42">
        <v>367900</v>
      </c>
      <c r="D26" s="94">
        <f t="shared" si="1"/>
        <v>367900</v>
      </c>
      <c r="E26" s="94">
        <v>367147.63</v>
      </c>
      <c r="F26" s="95">
        <f t="shared" si="0"/>
        <v>99.795496058711606</v>
      </c>
    </row>
    <row r="27" spans="1:6" ht="18" x14ac:dyDescent="0.35">
      <c r="A27" s="93" t="s">
        <v>22</v>
      </c>
      <c r="B27" s="9" t="s">
        <v>73</v>
      </c>
      <c r="C27" s="42">
        <v>5216990</v>
      </c>
      <c r="D27" s="94">
        <f t="shared" si="1"/>
        <v>5216990</v>
      </c>
      <c r="E27" s="94">
        <v>5069933.63</v>
      </c>
      <c r="F27" s="95">
        <f t="shared" si="0"/>
        <v>97.181202762512484</v>
      </c>
    </row>
    <row r="28" spans="1:6" ht="36" x14ac:dyDescent="0.35">
      <c r="A28" s="93" t="s">
        <v>25</v>
      </c>
      <c r="B28" s="9" t="s">
        <v>74</v>
      </c>
      <c r="C28" s="42">
        <v>4996118.3099999996</v>
      </c>
      <c r="D28" s="94">
        <f t="shared" si="1"/>
        <v>4996118.3099999996</v>
      </c>
      <c r="E28" s="94">
        <v>4796995.71</v>
      </c>
      <c r="F28" s="95">
        <f t="shared" si="0"/>
        <v>96.014453869087816</v>
      </c>
    </row>
    <row r="29" spans="1:6" s="79" customFormat="1" ht="18" x14ac:dyDescent="0.35">
      <c r="A29" s="93" t="s">
        <v>120</v>
      </c>
      <c r="B29" s="9" t="s">
        <v>126</v>
      </c>
      <c r="C29" s="42">
        <v>168835.3</v>
      </c>
      <c r="D29" s="42">
        <v>168835.3</v>
      </c>
      <c r="E29" s="42">
        <v>168801.74</v>
      </c>
      <c r="F29" s="95">
        <f t="shared" si="0"/>
        <v>99.980122640229865</v>
      </c>
    </row>
    <row r="30" spans="1:6" s="40" customFormat="1" ht="18" x14ac:dyDescent="0.35">
      <c r="A30" s="93" t="s">
        <v>221</v>
      </c>
      <c r="B30" s="9" t="s">
        <v>127</v>
      </c>
      <c r="C30" s="42">
        <v>168835.3</v>
      </c>
      <c r="D30" s="42">
        <v>168835.3</v>
      </c>
      <c r="E30" s="42">
        <v>168801.74</v>
      </c>
      <c r="F30" s="95">
        <f t="shared" si="0"/>
        <v>99.980122640229865</v>
      </c>
    </row>
    <row r="31" spans="1:6" ht="18" x14ac:dyDescent="0.35">
      <c r="A31" s="93" t="s">
        <v>26</v>
      </c>
      <c r="B31" s="9" t="s">
        <v>75</v>
      </c>
      <c r="C31" s="42">
        <v>6996900</v>
      </c>
      <c r="D31" s="94">
        <f t="shared" si="1"/>
        <v>6996900</v>
      </c>
      <c r="E31" s="94">
        <v>6637171.54</v>
      </c>
      <c r="F31" s="95">
        <f t="shared" si="0"/>
        <v>94.85874515857023</v>
      </c>
    </row>
    <row r="32" spans="1:6" ht="18" x14ac:dyDescent="0.35">
      <c r="A32" s="93" t="s">
        <v>27</v>
      </c>
      <c r="B32" s="9" t="s">
        <v>76</v>
      </c>
      <c r="C32" s="42">
        <v>6996900</v>
      </c>
      <c r="D32" s="94">
        <f t="shared" ref="D32" si="5">C32</f>
        <v>6996900</v>
      </c>
      <c r="E32" s="94">
        <v>6637171.54</v>
      </c>
      <c r="F32" s="95">
        <f t="shared" si="0"/>
        <v>94.85874515857023</v>
      </c>
    </row>
    <row r="33" spans="1:6" s="91" customFormat="1" ht="18" x14ac:dyDescent="0.35">
      <c r="A33" s="93" t="s">
        <v>294</v>
      </c>
      <c r="B33" s="9" t="s">
        <v>295</v>
      </c>
      <c r="C33" s="42">
        <v>150000</v>
      </c>
      <c r="D33" s="94">
        <f t="shared" ref="D33" si="6">C33</f>
        <v>150000</v>
      </c>
      <c r="E33" s="42">
        <v>150000</v>
      </c>
      <c r="F33" s="95">
        <f t="shared" si="0"/>
        <v>100</v>
      </c>
    </row>
    <row r="34" spans="1:6" s="91" customFormat="1" ht="18" x14ac:dyDescent="0.35">
      <c r="A34" s="93" t="s">
        <v>362</v>
      </c>
      <c r="B34" s="9" t="s">
        <v>361</v>
      </c>
      <c r="C34" s="42">
        <v>150000</v>
      </c>
      <c r="D34" s="94">
        <f t="shared" ref="D34" si="7">C34</f>
        <v>150000</v>
      </c>
      <c r="E34" s="42">
        <v>150000</v>
      </c>
      <c r="F34" s="95">
        <f t="shared" si="0"/>
        <v>100</v>
      </c>
    </row>
    <row r="35" spans="1:6" ht="18" x14ac:dyDescent="0.35">
      <c r="A35" s="93" t="s">
        <v>28</v>
      </c>
      <c r="B35" s="9">
        <v>1100</v>
      </c>
      <c r="C35" s="42">
        <v>3271000</v>
      </c>
      <c r="D35" s="94">
        <f t="shared" si="1"/>
        <v>3271000</v>
      </c>
      <c r="E35" s="94">
        <v>2823823.87</v>
      </c>
      <c r="F35" s="95">
        <f t="shared" si="0"/>
        <v>86.329069703454607</v>
      </c>
    </row>
    <row r="36" spans="1:6" ht="18" x14ac:dyDescent="0.35">
      <c r="A36" s="93" t="s">
        <v>55</v>
      </c>
      <c r="B36" s="9">
        <v>1101</v>
      </c>
      <c r="C36" s="42">
        <v>3271000</v>
      </c>
      <c r="D36" s="94">
        <f t="shared" ref="D36" si="8">C36</f>
        <v>3271000</v>
      </c>
      <c r="E36" s="94">
        <v>2823823.87</v>
      </c>
      <c r="F36" s="95">
        <f t="shared" si="0"/>
        <v>86.329069703454607</v>
      </c>
    </row>
    <row r="37" spans="1:6" ht="18" hidden="1" x14ac:dyDescent="0.35">
      <c r="A37" s="93" t="s">
        <v>29</v>
      </c>
      <c r="B37" s="9">
        <v>1102</v>
      </c>
      <c r="C37" s="42">
        <v>46900</v>
      </c>
      <c r="D37" s="94">
        <f t="shared" si="1"/>
        <v>46900</v>
      </c>
      <c r="E37" s="94">
        <v>46694.46</v>
      </c>
      <c r="F37" s="95">
        <f t="shared" si="0"/>
        <v>99.561748400852878</v>
      </c>
    </row>
    <row r="38" spans="1:6" ht="36" hidden="1" x14ac:dyDescent="0.35">
      <c r="A38" s="93" t="s">
        <v>30</v>
      </c>
      <c r="B38" s="9">
        <v>1300</v>
      </c>
      <c r="C38" s="42">
        <v>100</v>
      </c>
      <c r="D38" s="94">
        <f t="shared" si="1"/>
        <v>100</v>
      </c>
      <c r="E38" s="94">
        <v>3.72</v>
      </c>
      <c r="F38" s="95">
        <f t="shared" si="0"/>
        <v>3.72</v>
      </c>
    </row>
    <row r="39" spans="1:6" ht="36" hidden="1" x14ac:dyDescent="0.35">
      <c r="A39" s="93" t="s">
        <v>296</v>
      </c>
      <c r="B39" s="9">
        <v>1301</v>
      </c>
      <c r="C39" s="42">
        <v>100</v>
      </c>
      <c r="D39" s="94">
        <f t="shared" ref="D39" si="9">C39</f>
        <v>100</v>
      </c>
      <c r="E39" s="94">
        <v>3.72</v>
      </c>
      <c r="F39" s="95">
        <f t="shared" si="0"/>
        <v>3.72</v>
      </c>
    </row>
    <row r="40" spans="1:6" s="40" customFormat="1" ht="18" x14ac:dyDescent="0.35">
      <c r="A40" s="63"/>
      <c r="B40" s="64"/>
      <c r="C40" s="65"/>
      <c r="D40" s="66"/>
      <c r="E40" s="66"/>
      <c r="F40" s="67"/>
    </row>
  </sheetData>
  <mergeCells count="7">
    <mergeCell ref="A1:F1"/>
    <mergeCell ref="A2:F2"/>
    <mergeCell ref="A4:A5"/>
    <mergeCell ref="C4:C5"/>
    <mergeCell ref="D4:D5"/>
    <mergeCell ref="E4:E5"/>
    <mergeCell ref="F4:F5"/>
  </mergeCells>
  <pageMargins left="0.7" right="0.7" top="0.75" bottom="0.75" header="0.3" footer="0.3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0"/>
  <sheetViews>
    <sheetView view="pageBreakPreview" zoomScale="70" zoomScaleNormal="100" zoomScaleSheetLayoutView="70" workbookViewId="0">
      <selection activeCell="D167" sqref="D167"/>
    </sheetView>
  </sheetViews>
  <sheetFormatPr defaultRowHeight="13.2" x14ac:dyDescent="0.25"/>
  <cols>
    <col min="1" max="1" width="39.33203125" style="91" customWidth="1"/>
    <col min="2" max="2" width="16.5546875" style="91" customWidth="1"/>
    <col min="3" max="3" width="11.88671875" style="91" customWidth="1"/>
    <col min="4" max="4" width="23.5546875" style="91" customWidth="1"/>
    <col min="5" max="5" width="22" style="91" customWidth="1"/>
    <col min="6" max="6" width="17.88671875" style="131" customWidth="1"/>
    <col min="7" max="7" width="16.44140625" style="131" customWidth="1"/>
    <col min="8" max="256" width="8.88671875" style="91"/>
    <col min="257" max="257" width="39.33203125" style="91" customWidth="1"/>
    <col min="258" max="258" width="16.5546875" style="91" customWidth="1"/>
    <col min="259" max="259" width="11.88671875" style="91" customWidth="1"/>
    <col min="260" max="260" width="23.5546875" style="91" customWidth="1"/>
    <col min="261" max="261" width="22" style="91" customWidth="1"/>
    <col min="262" max="262" width="17.88671875" style="91" customWidth="1"/>
    <col min="263" max="263" width="16.44140625" style="91" customWidth="1"/>
    <col min="264" max="512" width="8.88671875" style="91"/>
    <col min="513" max="513" width="39.33203125" style="91" customWidth="1"/>
    <col min="514" max="514" width="16.5546875" style="91" customWidth="1"/>
    <col min="515" max="515" width="11.88671875" style="91" customWidth="1"/>
    <col min="516" max="516" width="23.5546875" style="91" customWidth="1"/>
    <col min="517" max="517" width="22" style="91" customWidth="1"/>
    <col min="518" max="518" width="17.88671875" style="91" customWidth="1"/>
    <col min="519" max="519" width="16.44140625" style="91" customWidth="1"/>
    <col min="520" max="768" width="8.88671875" style="91"/>
    <col min="769" max="769" width="39.33203125" style="91" customWidth="1"/>
    <col min="770" max="770" width="16.5546875" style="91" customWidth="1"/>
    <col min="771" max="771" width="11.88671875" style="91" customWidth="1"/>
    <col min="772" max="772" width="23.5546875" style="91" customWidth="1"/>
    <col min="773" max="773" width="22" style="91" customWidth="1"/>
    <col min="774" max="774" width="17.88671875" style="91" customWidth="1"/>
    <col min="775" max="775" width="16.44140625" style="91" customWidth="1"/>
    <col min="776" max="1024" width="8.88671875" style="91"/>
    <col min="1025" max="1025" width="39.33203125" style="91" customWidth="1"/>
    <col min="1026" max="1026" width="16.5546875" style="91" customWidth="1"/>
    <col min="1027" max="1027" width="11.88671875" style="91" customWidth="1"/>
    <col min="1028" max="1028" width="23.5546875" style="91" customWidth="1"/>
    <col min="1029" max="1029" width="22" style="91" customWidth="1"/>
    <col min="1030" max="1030" width="17.88671875" style="91" customWidth="1"/>
    <col min="1031" max="1031" width="16.44140625" style="91" customWidth="1"/>
    <col min="1032" max="1280" width="8.88671875" style="91"/>
    <col min="1281" max="1281" width="39.33203125" style="91" customWidth="1"/>
    <col min="1282" max="1282" width="16.5546875" style="91" customWidth="1"/>
    <col min="1283" max="1283" width="11.88671875" style="91" customWidth="1"/>
    <col min="1284" max="1284" width="23.5546875" style="91" customWidth="1"/>
    <col min="1285" max="1285" width="22" style="91" customWidth="1"/>
    <col min="1286" max="1286" width="17.88671875" style="91" customWidth="1"/>
    <col min="1287" max="1287" width="16.44140625" style="91" customWidth="1"/>
    <col min="1288" max="1536" width="8.88671875" style="91"/>
    <col min="1537" max="1537" width="39.33203125" style="91" customWidth="1"/>
    <col min="1538" max="1538" width="16.5546875" style="91" customWidth="1"/>
    <col min="1539" max="1539" width="11.88671875" style="91" customWidth="1"/>
    <col min="1540" max="1540" width="23.5546875" style="91" customWidth="1"/>
    <col min="1541" max="1541" width="22" style="91" customWidth="1"/>
    <col min="1542" max="1542" width="17.88671875" style="91" customWidth="1"/>
    <col min="1543" max="1543" width="16.44140625" style="91" customWidth="1"/>
    <col min="1544" max="1792" width="8.88671875" style="91"/>
    <col min="1793" max="1793" width="39.33203125" style="91" customWidth="1"/>
    <col min="1794" max="1794" width="16.5546875" style="91" customWidth="1"/>
    <col min="1795" max="1795" width="11.88671875" style="91" customWidth="1"/>
    <col min="1796" max="1796" width="23.5546875" style="91" customWidth="1"/>
    <col min="1797" max="1797" width="22" style="91" customWidth="1"/>
    <col min="1798" max="1798" width="17.88671875" style="91" customWidth="1"/>
    <col min="1799" max="1799" width="16.44140625" style="91" customWidth="1"/>
    <col min="1800" max="2048" width="8.88671875" style="91"/>
    <col min="2049" max="2049" width="39.33203125" style="91" customWidth="1"/>
    <col min="2050" max="2050" width="16.5546875" style="91" customWidth="1"/>
    <col min="2051" max="2051" width="11.88671875" style="91" customWidth="1"/>
    <col min="2052" max="2052" width="23.5546875" style="91" customWidth="1"/>
    <col min="2053" max="2053" width="22" style="91" customWidth="1"/>
    <col min="2054" max="2054" width="17.88671875" style="91" customWidth="1"/>
    <col min="2055" max="2055" width="16.44140625" style="91" customWidth="1"/>
    <col min="2056" max="2304" width="8.88671875" style="91"/>
    <col min="2305" max="2305" width="39.33203125" style="91" customWidth="1"/>
    <col min="2306" max="2306" width="16.5546875" style="91" customWidth="1"/>
    <col min="2307" max="2307" width="11.88671875" style="91" customWidth="1"/>
    <col min="2308" max="2308" width="23.5546875" style="91" customWidth="1"/>
    <col min="2309" max="2309" width="22" style="91" customWidth="1"/>
    <col min="2310" max="2310" width="17.88671875" style="91" customWidth="1"/>
    <col min="2311" max="2311" width="16.44140625" style="91" customWidth="1"/>
    <col min="2312" max="2560" width="8.88671875" style="91"/>
    <col min="2561" max="2561" width="39.33203125" style="91" customWidth="1"/>
    <col min="2562" max="2562" width="16.5546875" style="91" customWidth="1"/>
    <col min="2563" max="2563" width="11.88671875" style="91" customWidth="1"/>
    <col min="2564" max="2564" width="23.5546875" style="91" customWidth="1"/>
    <col min="2565" max="2565" width="22" style="91" customWidth="1"/>
    <col min="2566" max="2566" width="17.88671875" style="91" customWidth="1"/>
    <col min="2567" max="2567" width="16.44140625" style="91" customWidth="1"/>
    <col min="2568" max="2816" width="8.88671875" style="91"/>
    <col min="2817" max="2817" width="39.33203125" style="91" customWidth="1"/>
    <col min="2818" max="2818" width="16.5546875" style="91" customWidth="1"/>
    <col min="2819" max="2819" width="11.88671875" style="91" customWidth="1"/>
    <col min="2820" max="2820" width="23.5546875" style="91" customWidth="1"/>
    <col min="2821" max="2821" width="22" style="91" customWidth="1"/>
    <col min="2822" max="2822" width="17.88671875" style="91" customWidth="1"/>
    <col min="2823" max="2823" width="16.44140625" style="91" customWidth="1"/>
    <col min="2824" max="3072" width="8.88671875" style="91"/>
    <col min="3073" max="3073" width="39.33203125" style="91" customWidth="1"/>
    <col min="3074" max="3074" width="16.5546875" style="91" customWidth="1"/>
    <col min="3075" max="3075" width="11.88671875" style="91" customWidth="1"/>
    <col min="3076" max="3076" width="23.5546875" style="91" customWidth="1"/>
    <col min="3077" max="3077" width="22" style="91" customWidth="1"/>
    <col min="3078" max="3078" width="17.88671875" style="91" customWidth="1"/>
    <col min="3079" max="3079" width="16.44140625" style="91" customWidth="1"/>
    <col min="3080" max="3328" width="8.88671875" style="91"/>
    <col min="3329" max="3329" width="39.33203125" style="91" customWidth="1"/>
    <col min="3330" max="3330" width="16.5546875" style="91" customWidth="1"/>
    <col min="3331" max="3331" width="11.88671875" style="91" customWidth="1"/>
    <col min="3332" max="3332" width="23.5546875" style="91" customWidth="1"/>
    <col min="3333" max="3333" width="22" style="91" customWidth="1"/>
    <col min="3334" max="3334" width="17.88671875" style="91" customWidth="1"/>
    <col min="3335" max="3335" width="16.44140625" style="91" customWidth="1"/>
    <col min="3336" max="3584" width="8.88671875" style="91"/>
    <col min="3585" max="3585" width="39.33203125" style="91" customWidth="1"/>
    <col min="3586" max="3586" width="16.5546875" style="91" customWidth="1"/>
    <col min="3587" max="3587" width="11.88671875" style="91" customWidth="1"/>
    <col min="3588" max="3588" width="23.5546875" style="91" customWidth="1"/>
    <col min="3589" max="3589" width="22" style="91" customWidth="1"/>
    <col min="3590" max="3590" width="17.88671875" style="91" customWidth="1"/>
    <col min="3591" max="3591" width="16.44140625" style="91" customWidth="1"/>
    <col min="3592" max="3840" width="8.88671875" style="91"/>
    <col min="3841" max="3841" width="39.33203125" style="91" customWidth="1"/>
    <col min="3842" max="3842" width="16.5546875" style="91" customWidth="1"/>
    <col min="3843" max="3843" width="11.88671875" style="91" customWidth="1"/>
    <col min="3844" max="3844" width="23.5546875" style="91" customWidth="1"/>
    <col min="3845" max="3845" width="22" style="91" customWidth="1"/>
    <col min="3846" max="3846" width="17.88671875" style="91" customWidth="1"/>
    <col min="3847" max="3847" width="16.44140625" style="91" customWidth="1"/>
    <col min="3848" max="4096" width="8.88671875" style="91"/>
    <col min="4097" max="4097" width="39.33203125" style="91" customWidth="1"/>
    <col min="4098" max="4098" width="16.5546875" style="91" customWidth="1"/>
    <col min="4099" max="4099" width="11.88671875" style="91" customWidth="1"/>
    <col min="4100" max="4100" width="23.5546875" style="91" customWidth="1"/>
    <col min="4101" max="4101" width="22" style="91" customWidth="1"/>
    <col min="4102" max="4102" width="17.88671875" style="91" customWidth="1"/>
    <col min="4103" max="4103" width="16.44140625" style="91" customWidth="1"/>
    <col min="4104" max="4352" width="8.88671875" style="91"/>
    <col min="4353" max="4353" width="39.33203125" style="91" customWidth="1"/>
    <col min="4354" max="4354" width="16.5546875" style="91" customWidth="1"/>
    <col min="4355" max="4355" width="11.88671875" style="91" customWidth="1"/>
    <col min="4356" max="4356" width="23.5546875" style="91" customWidth="1"/>
    <col min="4357" max="4357" width="22" style="91" customWidth="1"/>
    <col min="4358" max="4358" width="17.88671875" style="91" customWidth="1"/>
    <col min="4359" max="4359" width="16.44140625" style="91" customWidth="1"/>
    <col min="4360" max="4608" width="8.88671875" style="91"/>
    <col min="4609" max="4609" width="39.33203125" style="91" customWidth="1"/>
    <col min="4610" max="4610" width="16.5546875" style="91" customWidth="1"/>
    <col min="4611" max="4611" width="11.88671875" style="91" customWidth="1"/>
    <col min="4612" max="4612" width="23.5546875" style="91" customWidth="1"/>
    <col min="4613" max="4613" width="22" style="91" customWidth="1"/>
    <col min="4614" max="4614" width="17.88671875" style="91" customWidth="1"/>
    <col min="4615" max="4615" width="16.44140625" style="91" customWidth="1"/>
    <col min="4616" max="4864" width="8.88671875" style="91"/>
    <col min="4865" max="4865" width="39.33203125" style="91" customWidth="1"/>
    <col min="4866" max="4866" width="16.5546875" style="91" customWidth="1"/>
    <col min="4867" max="4867" width="11.88671875" style="91" customWidth="1"/>
    <col min="4868" max="4868" width="23.5546875" style="91" customWidth="1"/>
    <col min="4869" max="4869" width="22" style="91" customWidth="1"/>
    <col min="4870" max="4870" width="17.88671875" style="91" customWidth="1"/>
    <col min="4871" max="4871" width="16.44140625" style="91" customWidth="1"/>
    <col min="4872" max="5120" width="8.88671875" style="91"/>
    <col min="5121" max="5121" width="39.33203125" style="91" customWidth="1"/>
    <col min="5122" max="5122" width="16.5546875" style="91" customWidth="1"/>
    <col min="5123" max="5123" width="11.88671875" style="91" customWidth="1"/>
    <col min="5124" max="5124" width="23.5546875" style="91" customWidth="1"/>
    <col min="5125" max="5125" width="22" style="91" customWidth="1"/>
    <col min="5126" max="5126" width="17.88671875" style="91" customWidth="1"/>
    <col min="5127" max="5127" width="16.44140625" style="91" customWidth="1"/>
    <col min="5128" max="5376" width="8.88671875" style="91"/>
    <col min="5377" max="5377" width="39.33203125" style="91" customWidth="1"/>
    <col min="5378" max="5378" width="16.5546875" style="91" customWidth="1"/>
    <col min="5379" max="5379" width="11.88671875" style="91" customWidth="1"/>
    <col min="5380" max="5380" width="23.5546875" style="91" customWidth="1"/>
    <col min="5381" max="5381" width="22" style="91" customWidth="1"/>
    <col min="5382" max="5382" width="17.88671875" style="91" customWidth="1"/>
    <col min="5383" max="5383" width="16.44140625" style="91" customWidth="1"/>
    <col min="5384" max="5632" width="8.88671875" style="91"/>
    <col min="5633" max="5633" width="39.33203125" style="91" customWidth="1"/>
    <col min="5634" max="5634" width="16.5546875" style="91" customWidth="1"/>
    <col min="5635" max="5635" width="11.88671875" style="91" customWidth="1"/>
    <col min="5636" max="5636" width="23.5546875" style="91" customWidth="1"/>
    <col min="5637" max="5637" width="22" style="91" customWidth="1"/>
    <col min="5638" max="5638" width="17.88671875" style="91" customWidth="1"/>
    <col min="5639" max="5639" width="16.44140625" style="91" customWidth="1"/>
    <col min="5640" max="5888" width="8.88671875" style="91"/>
    <col min="5889" max="5889" width="39.33203125" style="91" customWidth="1"/>
    <col min="5890" max="5890" width="16.5546875" style="91" customWidth="1"/>
    <col min="5891" max="5891" width="11.88671875" style="91" customWidth="1"/>
    <col min="5892" max="5892" width="23.5546875" style="91" customWidth="1"/>
    <col min="5893" max="5893" width="22" style="91" customWidth="1"/>
    <col min="5894" max="5894" width="17.88671875" style="91" customWidth="1"/>
    <col min="5895" max="5895" width="16.44140625" style="91" customWidth="1"/>
    <col min="5896" max="6144" width="8.88671875" style="91"/>
    <col min="6145" max="6145" width="39.33203125" style="91" customWidth="1"/>
    <col min="6146" max="6146" width="16.5546875" style="91" customWidth="1"/>
    <col min="6147" max="6147" width="11.88671875" style="91" customWidth="1"/>
    <col min="6148" max="6148" width="23.5546875" style="91" customWidth="1"/>
    <col min="6149" max="6149" width="22" style="91" customWidth="1"/>
    <col min="6150" max="6150" width="17.88671875" style="91" customWidth="1"/>
    <col min="6151" max="6151" width="16.44140625" style="91" customWidth="1"/>
    <col min="6152" max="6400" width="8.88671875" style="91"/>
    <col min="6401" max="6401" width="39.33203125" style="91" customWidth="1"/>
    <col min="6402" max="6402" width="16.5546875" style="91" customWidth="1"/>
    <col min="6403" max="6403" width="11.88671875" style="91" customWidth="1"/>
    <col min="6404" max="6404" width="23.5546875" style="91" customWidth="1"/>
    <col min="6405" max="6405" width="22" style="91" customWidth="1"/>
    <col min="6406" max="6406" width="17.88671875" style="91" customWidth="1"/>
    <col min="6407" max="6407" width="16.44140625" style="91" customWidth="1"/>
    <col min="6408" max="6656" width="8.88671875" style="91"/>
    <col min="6657" max="6657" width="39.33203125" style="91" customWidth="1"/>
    <col min="6658" max="6658" width="16.5546875" style="91" customWidth="1"/>
    <col min="6659" max="6659" width="11.88671875" style="91" customWidth="1"/>
    <col min="6660" max="6660" width="23.5546875" style="91" customWidth="1"/>
    <col min="6661" max="6661" width="22" style="91" customWidth="1"/>
    <col min="6662" max="6662" width="17.88671875" style="91" customWidth="1"/>
    <col min="6663" max="6663" width="16.44140625" style="91" customWidth="1"/>
    <col min="6664" max="6912" width="8.88671875" style="91"/>
    <col min="6913" max="6913" width="39.33203125" style="91" customWidth="1"/>
    <col min="6914" max="6914" width="16.5546875" style="91" customWidth="1"/>
    <col min="6915" max="6915" width="11.88671875" style="91" customWidth="1"/>
    <col min="6916" max="6916" width="23.5546875" style="91" customWidth="1"/>
    <col min="6917" max="6917" width="22" style="91" customWidth="1"/>
    <col min="6918" max="6918" width="17.88671875" style="91" customWidth="1"/>
    <col min="6919" max="6919" width="16.44140625" style="91" customWidth="1"/>
    <col min="6920" max="7168" width="8.88671875" style="91"/>
    <col min="7169" max="7169" width="39.33203125" style="91" customWidth="1"/>
    <col min="7170" max="7170" width="16.5546875" style="91" customWidth="1"/>
    <col min="7171" max="7171" width="11.88671875" style="91" customWidth="1"/>
    <col min="7172" max="7172" width="23.5546875" style="91" customWidth="1"/>
    <col min="7173" max="7173" width="22" style="91" customWidth="1"/>
    <col min="7174" max="7174" width="17.88671875" style="91" customWidth="1"/>
    <col min="7175" max="7175" width="16.44140625" style="91" customWidth="1"/>
    <col min="7176" max="7424" width="8.88671875" style="91"/>
    <col min="7425" max="7425" width="39.33203125" style="91" customWidth="1"/>
    <col min="7426" max="7426" width="16.5546875" style="91" customWidth="1"/>
    <col min="7427" max="7427" width="11.88671875" style="91" customWidth="1"/>
    <col min="7428" max="7428" width="23.5546875" style="91" customWidth="1"/>
    <col min="7429" max="7429" width="22" style="91" customWidth="1"/>
    <col min="7430" max="7430" width="17.88671875" style="91" customWidth="1"/>
    <col min="7431" max="7431" width="16.44140625" style="91" customWidth="1"/>
    <col min="7432" max="7680" width="8.88671875" style="91"/>
    <col min="7681" max="7681" width="39.33203125" style="91" customWidth="1"/>
    <col min="7682" max="7682" width="16.5546875" style="91" customWidth="1"/>
    <col min="7683" max="7683" width="11.88671875" style="91" customWidth="1"/>
    <col min="7684" max="7684" width="23.5546875" style="91" customWidth="1"/>
    <col min="7685" max="7685" width="22" style="91" customWidth="1"/>
    <col min="7686" max="7686" width="17.88671875" style="91" customWidth="1"/>
    <col min="7687" max="7687" width="16.44140625" style="91" customWidth="1"/>
    <col min="7688" max="7936" width="8.88671875" style="91"/>
    <col min="7937" max="7937" width="39.33203125" style="91" customWidth="1"/>
    <col min="7938" max="7938" width="16.5546875" style="91" customWidth="1"/>
    <col min="7939" max="7939" width="11.88671875" style="91" customWidth="1"/>
    <col min="7940" max="7940" width="23.5546875" style="91" customWidth="1"/>
    <col min="7941" max="7941" width="22" style="91" customWidth="1"/>
    <col min="7942" max="7942" width="17.88671875" style="91" customWidth="1"/>
    <col min="7943" max="7943" width="16.44140625" style="91" customWidth="1"/>
    <col min="7944" max="8192" width="8.88671875" style="91"/>
    <col min="8193" max="8193" width="39.33203125" style="91" customWidth="1"/>
    <col min="8194" max="8194" width="16.5546875" style="91" customWidth="1"/>
    <col min="8195" max="8195" width="11.88671875" style="91" customWidth="1"/>
    <col min="8196" max="8196" width="23.5546875" style="91" customWidth="1"/>
    <col min="8197" max="8197" width="22" style="91" customWidth="1"/>
    <col min="8198" max="8198" width="17.88671875" style="91" customWidth="1"/>
    <col min="8199" max="8199" width="16.44140625" style="91" customWidth="1"/>
    <col min="8200" max="8448" width="8.88671875" style="91"/>
    <col min="8449" max="8449" width="39.33203125" style="91" customWidth="1"/>
    <col min="8450" max="8450" width="16.5546875" style="91" customWidth="1"/>
    <col min="8451" max="8451" width="11.88671875" style="91" customWidth="1"/>
    <col min="8452" max="8452" width="23.5546875" style="91" customWidth="1"/>
    <col min="8453" max="8453" width="22" style="91" customWidth="1"/>
    <col min="8454" max="8454" width="17.88671875" style="91" customWidth="1"/>
    <col min="8455" max="8455" width="16.44140625" style="91" customWidth="1"/>
    <col min="8456" max="8704" width="8.88671875" style="91"/>
    <col min="8705" max="8705" width="39.33203125" style="91" customWidth="1"/>
    <col min="8706" max="8706" width="16.5546875" style="91" customWidth="1"/>
    <col min="8707" max="8707" width="11.88671875" style="91" customWidth="1"/>
    <col min="8708" max="8708" width="23.5546875" style="91" customWidth="1"/>
    <col min="8709" max="8709" width="22" style="91" customWidth="1"/>
    <col min="8710" max="8710" width="17.88671875" style="91" customWidth="1"/>
    <col min="8711" max="8711" width="16.44140625" style="91" customWidth="1"/>
    <col min="8712" max="8960" width="8.88671875" style="91"/>
    <col min="8961" max="8961" width="39.33203125" style="91" customWidth="1"/>
    <col min="8962" max="8962" width="16.5546875" style="91" customWidth="1"/>
    <col min="8963" max="8963" width="11.88671875" style="91" customWidth="1"/>
    <col min="8964" max="8964" width="23.5546875" style="91" customWidth="1"/>
    <col min="8965" max="8965" width="22" style="91" customWidth="1"/>
    <col min="8966" max="8966" width="17.88671875" style="91" customWidth="1"/>
    <col min="8967" max="8967" width="16.44140625" style="91" customWidth="1"/>
    <col min="8968" max="9216" width="8.88671875" style="91"/>
    <col min="9217" max="9217" width="39.33203125" style="91" customWidth="1"/>
    <col min="9218" max="9218" width="16.5546875" style="91" customWidth="1"/>
    <col min="9219" max="9219" width="11.88671875" style="91" customWidth="1"/>
    <col min="9220" max="9220" width="23.5546875" style="91" customWidth="1"/>
    <col min="9221" max="9221" width="22" style="91" customWidth="1"/>
    <col min="9222" max="9222" width="17.88671875" style="91" customWidth="1"/>
    <col min="9223" max="9223" width="16.44140625" style="91" customWidth="1"/>
    <col min="9224" max="9472" width="8.88671875" style="91"/>
    <col min="9473" max="9473" width="39.33203125" style="91" customWidth="1"/>
    <col min="9474" max="9474" width="16.5546875" style="91" customWidth="1"/>
    <col min="9475" max="9475" width="11.88671875" style="91" customWidth="1"/>
    <col min="9476" max="9476" width="23.5546875" style="91" customWidth="1"/>
    <col min="9477" max="9477" width="22" style="91" customWidth="1"/>
    <col min="9478" max="9478" width="17.88671875" style="91" customWidth="1"/>
    <col min="9479" max="9479" width="16.44140625" style="91" customWidth="1"/>
    <col min="9480" max="9728" width="8.88671875" style="91"/>
    <col min="9729" max="9729" width="39.33203125" style="91" customWidth="1"/>
    <col min="9730" max="9730" width="16.5546875" style="91" customWidth="1"/>
    <col min="9731" max="9731" width="11.88671875" style="91" customWidth="1"/>
    <col min="9732" max="9732" width="23.5546875" style="91" customWidth="1"/>
    <col min="9733" max="9733" width="22" style="91" customWidth="1"/>
    <col min="9734" max="9734" width="17.88671875" style="91" customWidth="1"/>
    <col min="9735" max="9735" width="16.44140625" style="91" customWidth="1"/>
    <col min="9736" max="9984" width="8.88671875" style="91"/>
    <col min="9985" max="9985" width="39.33203125" style="91" customWidth="1"/>
    <col min="9986" max="9986" width="16.5546875" style="91" customWidth="1"/>
    <col min="9987" max="9987" width="11.88671875" style="91" customWidth="1"/>
    <col min="9988" max="9988" width="23.5546875" style="91" customWidth="1"/>
    <col min="9989" max="9989" width="22" style="91" customWidth="1"/>
    <col min="9990" max="9990" width="17.88671875" style="91" customWidth="1"/>
    <col min="9991" max="9991" width="16.44140625" style="91" customWidth="1"/>
    <col min="9992" max="10240" width="8.88671875" style="91"/>
    <col min="10241" max="10241" width="39.33203125" style="91" customWidth="1"/>
    <col min="10242" max="10242" width="16.5546875" style="91" customWidth="1"/>
    <col min="10243" max="10243" width="11.88671875" style="91" customWidth="1"/>
    <col min="10244" max="10244" width="23.5546875" style="91" customWidth="1"/>
    <col min="10245" max="10245" width="22" style="91" customWidth="1"/>
    <col min="10246" max="10246" width="17.88671875" style="91" customWidth="1"/>
    <col min="10247" max="10247" width="16.44140625" style="91" customWidth="1"/>
    <col min="10248" max="10496" width="8.88671875" style="91"/>
    <col min="10497" max="10497" width="39.33203125" style="91" customWidth="1"/>
    <col min="10498" max="10498" width="16.5546875" style="91" customWidth="1"/>
    <col min="10499" max="10499" width="11.88671875" style="91" customWidth="1"/>
    <col min="10500" max="10500" width="23.5546875" style="91" customWidth="1"/>
    <col min="10501" max="10501" width="22" style="91" customWidth="1"/>
    <col min="10502" max="10502" width="17.88671875" style="91" customWidth="1"/>
    <col min="10503" max="10503" width="16.44140625" style="91" customWidth="1"/>
    <col min="10504" max="10752" width="8.88671875" style="91"/>
    <col min="10753" max="10753" width="39.33203125" style="91" customWidth="1"/>
    <col min="10754" max="10754" width="16.5546875" style="91" customWidth="1"/>
    <col min="10755" max="10755" width="11.88671875" style="91" customWidth="1"/>
    <col min="10756" max="10756" width="23.5546875" style="91" customWidth="1"/>
    <col min="10757" max="10757" width="22" style="91" customWidth="1"/>
    <col min="10758" max="10758" width="17.88671875" style="91" customWidth="1"/>
    <col min="10759" max="10759" width="16.44140625" style="91" customWidth="1"/>
    <col min="10760" max="11008" width="8.88671875" style="91"/>
    <col min="11009" max="11009" width="39.33203125" style="91" customWidth="1"/>
    <col min="11010" max="11010" width="16.5546875" style="91" customWidth="1"/>
    <col min="11011" max="11011" width="11.88671875" style="91" customWidth="1"/>
    <col min="11012" max="11012" width="23.5546875" style="91" customWidth="1"/>
    <col min="11013" max="11013" width="22" style="91" customWidth="1"/>
    <col min="11014" max="11014" width="17.88671875" style="91" customWidth="1"/>
    <col min="11015" max="11015" width="16.44140625" style="91" customWidth="1"/>
    <col min="11016" max="11264" width="8.88671875" style="91"/>
    <col min="11265" max="11265" width="39.33203125" style="91" customWidth="1"/>
    <col min="11266" max="11266" width="16.5546875" style="91" customWidth="1"/>
    <col min="11267" max="11267" width="11.88671875" style="91" customWidth="1"/>
    <col min="11268" max="11268" width="23.5546875" style="91" customWidth="1"/>
    <col min="11269" max="11269" width="22" style="91" customWidth="1"/>
    <col min="11270" max="11270" width="17.88671875" style="91" customWidth="1"/>
    <col min="11271" max="11271" width="16.44140625" style="91" customWidth="1"/>
    <col min="11272" max="11520" width="8.88671875" style="91"/>
    <col min="11521" max="11521" width="39.33203125" style="91" customWidth="1"/>
    <col min="11522" max="11522" width="16.5546875" style="91" customWidth="1"/>
    <col min="11523" max="11523" width="11.88671875" style="91" customWidth="1"/>
    <col min="11524" max="11524" width="23.5546875" style="91" customWidth="1"/>
    <col min="11525" max="11525" width="22" style="91" customWidth="1"/>
    <col min="11526" max="11526" width="17.88671875" style="91" customWidth="1"/>
    <col min="11527" max="11527" width="16.44140625" style="91" customWidth="1"/>
    <col min="11528" max="11776" width="8.88671875" style="91"/>
    <col min="11777" max="11777" width="39.33203125" style="91" customWidth="1"/>
    <col min="11778" max="11778" width="16.5546875" style="91" customWidth="1"/>
    <col min="11779" max="11779" width="11.88671875" style="91" customWidth="1"/>
    <col min="11780" max="11780" width="23.5546875" style="91" customWidth="1"/>
    <col min="11781" max="11781" width="22" style="91" customWidth="1"/>
    <col min="11782" max="11782" width="17.88671875" style="91" customWidth="1"/>
    <col min="11783" max="11783" width="16.44140625" style="91" customWidth="1"/>
    <col min="11784" max="12032" width="8.88671875" style="91"/>
    <col min="12033" max="12033" width="39.33203125" style="91" customWidth="1"/>
    <col min="12034" max="12034" width="16.5546875" style="91" customWidth="1"/>
    <col min="12035" max="12035" width="11.88671875" style="91" customWidth="1"/>
    <col min="12036" max="12036" width="23.5546875" style="91" customWidth="1"/>
    <col min="12037" max="12037" width="22" style="91" customWidth="1"/>
    <col min="12038" max="12038" width="17.88671875" style="91" customWidth="1"/>
    <col min="12039" max="12039" width="16.44140625" style="91" customWidth="1"/>
    <col min="12040" max="12288" width="8.88671875" style="91"/>
    <col min="12289" max="12289" width="39.33203125" style="91" customWidth="1"/>
    <col min="12290" max="12290" width="16.5546875" style="91" customWidth="1"/>
    <col min="12291" max="12291" width="11.88671875" style="91" customWidth="1"/>
    <col min="12292" max="12292" width="23.5546875" style="91" customWidth="1"/>
    <col min="12293" max="12293" width="22" style="91" customWidth="1"/>
    <col min="12294" max="12294" width="17.88671875" style="91" customWidth="1"/>
    <col min="12295" max="12295" width="16.44140625" style="91" customWidth="1"/>
    <col min="12296" max="12544" width="8.88671875" style="91"/>
    <col min="12545" max="12545" width="39.33203125" style="91" customWidth="1"/>
    <col min="12546" max="12546" width="16.5546875" style="91" customWidth="1"/>
    <col min="12547" max="12547" width="11.88671875" style="91" customWidth="1"/>
    <col min="12548" max="12548" width="23.5546875" style="91" customWidth="1"/>
    <col min="12549" max="12549" width="22" style="91" customWidth="1"/>
    <col min="12550" max="12550" width="17.88671875" style="91" customWidth="1"/>
    <col min="12551" max="12551" width="16.44140625" style="91" customWidth="1"/>
    <col min="12552" max="12800" width="8.88671875" style="91"/>
    <col min="12801" max="12801" width="39.33203125" style="91" customWidth="1"/>
    <col min="12802" max="12802" width="16.5546875" style="91" customWidth="1"/>
    <col min="12803" max="12803" width="11.88671875" style="91" customWidth="1"/>
    <col min="12804" max="12804" width="23.5546875" style="91" customWidth="1"/>
    <col min="12805" max="12805" width="22" style="91" customWidth="1"/>
    <col min="12806" max="12806" width="17.88671875" style="91" customWidth="1"/>
    <col min="12807" max="12807" width="16.44140625" style="91" customWidth="1"/>
    <col min="12808" max="13056" width="8.88671875" style="91"/>
    <col min="13057" max="13057" width="39.33203125" style="91" customWidth="1"/>
    <col min="13058" max="13058" width="16.5546875" style="91" customWidth="1"/>
    <col min="13059" max="13059" width="11.88671875" style="91" customWidth="1"/>
    <col min="13060" max="13060" width="23.5546875" style="91" customWidth="1"/>
    <col min="13061" max="13061" width="22" style="91" customWidth="1"/>
    <col min="13062" max="13062" width="17.88671875" style="91" customWidth="1"/>
    <col min="13063" max="13063" width="16.44140625" style="91" customWidth="1"/>
    <col min="13064" max="13312" width="8.88671875" style="91"/>
    <col min="13313" max="13313" width="39.33203125" style="91" customWidth="1"/>
    <col min="13314" max="13314" width="16.5546875" style="91" customWidth="1"/>
    <col min="13315" max="13315" width="11.88671875" style="91" customWidth="1"/>
    <col min="13316" max="13316" width="23.5546875" style="91" customWidth="1"/>
    <col min="13317" max="13317" width="22" style="91" customWidth="1"/>
    <col min="13318" max="13318" width="17.88671875" style="91" customWidth="1"/>
    <col min="13319" max="13319" width="16.44140625" style="91" customWidth="1"/>
    <col min="13320" max="13568" width="8.88671875" style="91"/>
    <col min="13569" max="13569" width="39.33203125" style="91" customWidth="1"/>
    <col min="13570" max="13570" width="16.5546875" style="91" customWidth="1"/>
    <col min="13571" max="13571" width="11.88671875" style="91" customWidth="1"/>
    <col min="13572" max="13572" width="23.5546875" style="91" customWidth="1"/>
    <col min="13573" max="13573" width="22" style="91" customWidth="1"/>
    <col min="13574" max="13574" width="17.88671875" style="91" customWidth="1"/>
    <col min="13575" max="13575" width="16.44140625" style="91" customWidth="1"/>
    <col min="13576" max="13824" width="8.88671875" style="91"/>
    <col min="13825" max="13825" width="39.33203125" style="91" customWidth="1"/>
    <col min="13826" max="13826" width="16.5546875" style="91" customWidth="1"/>
    <col min="13827" max="13827" width="11.88671875" style="91" customWidth="1"/>
    <col min="13828" max="13828" width="23.5546875" style="91" customWidth="1"/>
    <col min="13829" max="13829" width="22" style="91" customWidth="1"/>
    <col min="13830" max="13830" width="17.88671875" style="91" customWidth="1"/>
    <col min="13831" max="13831" width="16.44140625" style="91" customWidth="1"/>
    <col min="13832" max="14080" width="8.88671875" style="91"/>
    <col min="14081" max="14081" width="39.33203125" style="91" customWidth="1"/>
    <col min="14082" max="14082" width="16.5546875" style="91" customWidth="1"/>
    <col min="14083" max="14083" width="11.88671875" style="91" customWidth="1"/>
    <col min="14084" max="14084" width="23.5546875" style="91" customWidth="1"/>
    <col min="14085" max="14085" width="22" style="91" customWidth="1"/>
    <col min="14086" max="14086" width="17.88671875" style="91" customWidth="1"/>
    <col min="14087" max="14087" width="16.44140625" style="91" customWidth="1"/>
    <col min="14088" max="14336" width="8.88671875" style="91"/>
    <col min="14337" max="14337" width="39.33203125" style="91" customWidth="1"/>
    <col min="14338" max="14338" width="16.5546875" style="91" customWidth="1"/>
    <col min="14339" max="14339" width="11.88671875" style="91" customWidth="1"/>
    <col min="14340" max="14340" width="23.5546875" style="91" customWidth="1"/>
    <col min="14341" max="14341" width="22" style="91" customWidth="1"/>
    <col min="14342" max="14342" width="17.88671875" style="91" customWidth="1"/>
    <col min="14343" max="14343" width="16.44140625" style="91" customWidth="1"/>
    <col min="14344" max="14592" width="8.88671875" style="91"/>
    <col min="14593" max="14593" width="39.33203125" style="91" customWidth="1"/>
    <col min="14594" max="14594" width="16.5546875" style="91" customWidth="1"/>
    <col min="14595" max="14595" width="11.88671875" style="91" customWidth="1"/>
    <col min="14596" max="14596" width="23.5546875" style="91" customWidth="1"/>
    <col min="14597" max="14597" width="22" style="91" customWidth="1"/>
    <col min="14598" max="14598" width="17.88671875" style="91" customWidth="1"/>
    <col min="14599" max="14599" width="16.44140625" style="91" customWidth="1"/>
    <col min="14600" max="14848" width="8.88671875" style="91"/>
    <col min="14849" max="14849" width="39.33203125" style="91" customWidth="1"/>
    <col min="14850" max="14850" width="16.5546875" style="91" customWidth="1"/>
    <col min="14851" max="14851" width="11.88671875" style="91" customWidth="1"/>
    <col min="14852" max="14852" width="23.5546875" style="91" customWidth="1"/>
    <col min="14853" max="14853" width="22" style="91" customWidth="1"/>
    <col min="14854" max="14854" width="17.88671875" style="91" customWidth="1"/>
    <col min="14855" max="14855" width="16.44140625" style="91" customWidth="1"/>
    <col min="14856" max="15104" width="8.88671875" style="91"/>
    <col min="15105" max="15105" width="39.33203125" style="91" customWidth="1"/>
    <col min="15106" max="15106" width="16.5546875" style="91" customWidth="1"/>
    <col min="15107" max="15107" width="11.88671875" style="91" customWidth="1"/>
    <col min="15108" max="15108" width="23.5546875" style="91" customWidth="1"/>
    <col min="15109" max="15109" width="22" style="91" customWidth="1"/>
    <col min="15110" max="15110" width="17.88671875" style="91" customWidth="1"/>
    <col min="15111" max="15111" width="16.44140625" style="91" customWidth="1"/>
    <col min="15112" max="15360" width="8.88671875" style="91"/>
    <col min="15361" max="15361" width="39.33203125" style="91" customWidth="1"/>
    <col min="15362" max="15362" width="16.5546875" style="91" customWidth="1"/>
    <col min="15363" max="15363" width="11.88671875" style="91" customWidth="1"/>
    <col min="15364" max="15364" width="23.5546875" style="91" customWidth="1"/>
    <col min="15365" max="15365" width="22" style="91" customWidth="1"/>
    <col min="15366" max="15366" width="17.88671875" style="91" customWidth="1"/>
    <col min="15367" max="15367" width="16.44140625" style="91" customWidth="1"/>
    <col min="15368" max="15616" width="8.88671875" style="91"/>
    <col min="15617" max="15617" width="39.33203125" style="91" customWidth="1"/>
    <col min="15618" max="15618" width="16.5546875" style="91" customWidth="1"/>
    <col min="15619" max="15619" width="11.88671875" style="91" customWidth="1"/>
    <col min="15620" max="15620" width="23.5546875" style="91" customWidth="1"/>
    <col min="15621" max="15621" width="22" style="91" customWidth="1"/>
    <col min="15622" max="15622" width="17.88671875" style="91" customWidth="1"/>
    <col min="15623" max="15623" width="16.44140625" style="91" customWidth="1"/>
    <col min="15624" max="15872" width="8.88671875" style="91"/>
    <col min="15873" max="15873" width="39.33203125" style="91" customWidth="1"/>
    <col min="15874" max="15874" width="16.5546875" style="91" customWidth="1"/>
    <col min="15875" max="15875" width="11.88671875" style="91" customWidth="1"/>
    <col min="15876" max="15876" width="23.5546875" style="91" customWidth="1"/>
    <col min="15877" max="15877" width="22" style="91" customWidth="1"/>
    <col min="15878" max="15878" width="17.88671875" style="91" customWidth="1"/>
    <col min="15879" max="15879" width="16.44140625" style="91" customWidth="1"/>
    <col min="15880" max="16128" width="8.88671875" style="91"/>
    <col min="16129" max="16129" width="39.33203125" style="91" customWidth="1"/>
    <col min="16130" max="16130" width="16.5546875" style="91" customWidth="1"/>
    <col min="16131" max="16131" width="11.88671875" style="91" customWidth="1"/>
    <col min="16132" max="16132" width="23.5546875" style="91" customWidth="1"/>
    <col min="16133" max="16133" width="22" style="91" customWidth="1"/>
    <col min="16134" max="16134" width="17.88671875" style="91" customWidth="1"/>
    <col min="16135" max="16135" width="16.44140625" style="91" customWidth="1"/>
    <col min="16136" max="16384" width="8.88671875" style="91"/>
  </cols>
  <sheetData>
    <row r="1" spans="1:7" ht="41.4" customHeight="1" x14ac:dyDescent="0.3">
      <c r="A1" s="167" t="s">
        <v>408</v>
      </c>
      <c r="B1" s="167"/>
      <c r="C1" s="167"/>
      <c r="D1" s="167"/>
      <c r="E1" s="167"/>
      <c r="F1" s="167"/>
      <c r="G1" s="167"/>
    </row>
    <row r="2" spans="1:7" x14ac:dyDescent="0.25">
      <c r="A2" s="119"/>
      <c r="B2" s="119"/>
      <c r="C2" s="119"/>
      <c r="D2" s="119"/>
      <c r="E2" s="119"/>
      <c r="F2" s="120"/>
      <c r="G2" s="120"/>
    </row>
    <row r="3" spans="1:7" ht="43.2" customHeight="1" x14ac:dyDescent="0.25">
      <c r="A3" s="168" t="s">
        <v>40</v>
      </c>
      <c r="B3" s="171" t="s">
        <v>234</v>
      </c>
      <c r="C3" s="172"/>
      <c r="D3" s="173" t="s">
        <v>409</v>
      </c>
      <c r="E3" s="173" t="s">
        <v>236</v>
      </c>
      <c r="F3" s="173" t="s">
        <v>0</v>
      </c>
      <c r="G3" s="173" t="s">
        <v>237</v>
      </c>
    </row>
    <row r="4" spans="1:7" ht="35.4" customHeight="1" x14ac:dyDescent="0.25">
      <c r="A4" s="169"/>
      <c r="B4" s="175" t="s">
        <v>41</v>
      </c>
      <c r="C4" s="173" t="s">
        <v>42</v>
      </c>
      <c r="D4" s="174"/>
      <c r="E4" s="174"/>
      <c r="F4" s="174"/>
      <c r="G4" s="174"/>
    </row>
    <row r="5" spans="1:7" ht="67.2" customHeight="1" x14ac:dyDescent="0.25">
      <c r="A5" s="170"/>
      <c r="B5" s="175"/>
      <c r="C5" s="173"/>
      <c r="D5" s="174"/>
      <c r="E5" s="174"/>
      <c r="F5" s="174"/>
      <c r="G5" s="174"/>
    </row>
    <row r="6" spans="1:7" ht="15.6" x14ac:dyDescent="0.25">
      <c r="A6" s="116">
        <v>1</v>
      </c>
      <c r="B6" s="117">
        <v>2</v>
      </c>
      <c r="C6" s="116">
        <v>3</v>
      </c>
      <c r="D6" s="117">
        <v>4</v>
      </c>
      <c r="E6" s="116">
        <v>5</v>
      </c>
      <c r="F6" s="117">
        <v>6</v>
      </c>
      <c r="G6" s="121">
        <v>7</v>
      </c>
    </row>
    <row r="7" spans="1:7" s="126" customFormat="1" ht="31.2" x14ac:dyDescent="0.3">
      <c r="A7" s="135" t="s">
        <v>233</v>
      </c>
      <c r="B7" s="83"/>
      <c r="C7" s="101"/>
      <c r="D7" s="123">
        <v>258887496.59</v>
      </c>
      <c r="E7" s="124">
        <f>D7</f>
        <v>258887496.59</v>
      </c>
      <c r="F7" s="123">
        <v>256928864.13999999</v>
      </c>
      <c r="G7" s="125">
        <f>F7/E7*100</f>
        <v>99.243442624383704</v>
      </c>
    </row>
    <row r="8" spans="1:7" s="126" customFormat="1" ht="15.6" x14ac:dyDescent="0.3">
      <c r="A8" s="122" t="s">
        <v>317</v>
      </c>
      <c r="B8" s="83"/>
      <c r="C8" s="101"/>
      <c r="D8" s="123"/>
      <c r="E8" s="124"/>
      <c r="F8" s="123"/>
      <c r="G8" s="125"/>
    </row>
    <row r="9" spans="1:7" s="126" customFormat="1" ht="62.4" x14ac:dyDescent="0.3">
      <c r="A9" s="135" t="s">
        <v>122</v>
      </c>
      <c r="B9" s="83" t="s">
        <v>200</v>
      </c>
      <c r="C9" s="127"/>
      <c r="D9" s="123">
        <v>6996900</v>
      </c>
      <c r="E9" s="124">
        <f t="shared" ref="E9:E36" si="0">D9</f>
        <v>6996900</v>
      </c>
      <c r="F9" s="123">
        <v>6637171.54</v>
      </c>
      <c r="G9" s="125">
        <f t="shared" ref="G9:G87" si="1">F9/E9*100</f>
        <v>94.85874515857023</v>
      </c>
    </row>
    <row r="10" spans="1:7" ht="31.2" x14ac:dyDescent="0.3">
      <c r="A10" s="128" t="s">
        <v>218</v>
      </c>
      <c r="B10" s="83" t="s">
        <v>402</v>
      </c>
      <c r="C10" s="127"/>
      <c r="D10" s="123">
        <v>6996900</v>
      </c>
      <c r="E10" s="124">
        <f t="shared" ref="E10:E11" si="2">D10</f>
        <v>6996900</v>
      </c>
      <c r="F10" s="123">
        <v>6637171.54</v>
      </c>
      <c r="G10" s="125">
        <f t="shared" si="1"/>
        <v>94.85874515857023</v>
      </c>
    </row>
    <row r="11" spans="1:7" ht="31.2" x14ac:dyDescent="0.3">
      <c r="A11" s="128" t="s">
        <v>201</v>
      </c>
      <c r="B11" s="83" t="s">
        <v>403</v>
      </c>
      <c r="C11" s="127"/>
      <c r="D11" s="123">
        <v>6916900</v>
      </c>
      <c r="E11" s="124">
        <f t="shared" si="2"/>
        <v>6916900</v>
      </c>
      <c r="F11" s="123">
        <v>6557171.54</v>
      </c>
      <c r="G11" s="125">
        <f t="shared" si="1"/>
        <v>94.799282048316442</v>
      </c>
    </row>
    <row r="12" spans="1:7" ht="46.8" x14ac:dyDescent="0.3">
      <c r="A12" s="128" t="s">
        <v>347</v>
      </c>
      <c r="B12" s="83" t="s">
        <v>404</v>
      </c>
      <c r="C12" s="127"/>
      <c r="D12" s="123">
        <v>6916900</v>
      </c>
      <c r="E12" s="124">
        <f t="shared" ref="E12" si="3">D12</f>
        <v>6916900</v>
      </c>
      <c r="F12" s="123">
        <v>6557171.54</v>
      </c>
      <c r="G12" s="125">
        <f t="shared" si="1"/>
        <v>94.799282048316442</v>
      </c>
    </row>
    <row r="13" spans="1:7" ht="109.2" x14ac:dyDescent="0.3">
      <c r="A13" s="128" t="s">
        <v>46</v>
      </c>
      <c r="B13" s="83" t="s">
        <v>404</v>
      </c>
      <c r="C13" s="101">
        <v>100</v>
      </c>
      <c r="D13" s="123">
        <v>5488200</v>
      </c>
      <c r="E13" s="124">
        <f t="shared" si="0"/>
        <v>5488200</v>
      </c>
      <c r="F13" s="123">
        <v>5182367.91</v>
      </c>
      <c r="G13" s="125">
        <f t="shared" si="1"/>
        <v>94.427460916147382</v>
      </c>
    </row>
    <row r="14" spans="1:7" ht="46.8" x14ac:dyDescent="0.3">
      <c r="A14" s="128" t="s">
        <v>142</v>
      </c>
      <c r="B14" s="83" t="s">
        <v>404</v>
      </c>
      <c r="C14" s="101">
        <v>200</v>
      </c>
      <c r="D14" s="123">
        <v>1427500</v>
      </c>
      <c r="E14" s="124">
        <f t="shared" si="0"/>
        <v>1427500</v>
      </c>
      <c r="F14" s="123">
        <v>1373665.63</v>
      </c>
      <c r="G14" s="125">
        <f t="shared" si="1"/>
        <v>96.228765674255683</v>
      </c>
    </row>
    <row r="15" spans="1:7" ht="15.6" x14ac:dyDescent="0.3">
      <c r="A15" s="128" t="s">
        <v>8</v>
      </c>
      <c r="B15" s="83" t="s">
        <v>404</v>
      </c>
      <c r="C15" s="101">
        <v>800</v>
      </c>
      <c r="D15" s="123">
        <v>1200</v>
      </c>
      <c r="E15" s="124">
        <f t="shared" si="0"/>
        <v>1200</v>
      </c>
      <c r="F15" s="123">
        <v>1138</v>
      </c>
      <c r="G15" s="125">
        <f t="shared" si="1"/>
        <v>94.833333333333343</v>
      </c>
    </row>
    <row r="16" spans="1:7" ht="62.4" hidden="1" x14ac:dyDescent="0.3">
      <c r="A16" s="128" t="s">
        <v>374</v>
      </c>
      <c r="B16" s="83" t="s">
        <v>373</v>
      </c>
      <c r="C16" s="127"/>
      <c r="D16" s="123">
        <v>1120000</v>
      </c>
      <c r="E16" s="124">
        <f t="shared" si="0"/>
        <v>1120000</v>
      </c>
      <c r="F16" s="123">
        <v>1120000</v>
      </c>
      <c r="G16" s="125">
        <f t="shared" si="1"/>
        <v>100</v>
      </c>
    </row>
    <row r="17" spans="1:7" ht="46.8" hidden="1" x14ac:dyDescent="0.3">
      <c r="A17" s="128" t="s">
        <v>142</v>
      </c>
      <c r="B17" s="83" t="s">
        <v>373</v>
      </c>
      <c r="C17" s="101">
        <v>200</v>
      </c>
      <c r="D17" s="123">
        <v>1120000</v>
      </c>
      <c r="E17" s="124">
        <f t="shared" ref="E17" si="4">D17</f>
        <v>1120000</v>
      </c>
      <c r="F17" s="123">
        <v>1120000</v>
      </c>
      <c r="G17" s="125">
        <f t="shared" si="1"/>
        <v>100</v>
      </c>
    </row>
    <row r="18" spans="1:7" ht="62.4" hidden="1" x14ac:dyDescent="0.3">
      <c r="A18" s="128" t="s">
        <v>292</v>
      </c>
      <c r="B18" s="83" t="s">
        <v>291</v>
      </c>
      <c r="C18" s="127"/>
      <c r="D18" s="123">
        <v>300000</v>
      </c>
      <c r="E18" s="124">
        <f t="shared" si="0"/>
        <v>300000</v>
      </c>
      <c r="F18" s="123">
        <v>300000</v>
      </c>
      <c r="G18" s="125">
        <f>F18/E18*100</f>
        <v>100</v>
      </c>
    </row>
    <row r="19" spans="1:7" ht="46.8" hidden="1" x14ac:dyDescent="0.3">
      <c r="A19" s="128" t="s">
        <v>142</v>
      </c>
      <c r="B19" s="83" t="s">
        <v>291</v>
      </c>
      <c r="C19" s="101">
        <v>200</v>
      </c>
      <c r="D19" s="123">
        <v>300000</v>
      </c>
      <c r="E19" s="124">
        <f t="shared" si="0"/>
        <v>300000</v>
      </c>
      <c r="F19" s="123">
        <v>300000</v>
      </c>
      <c r="G19" s="125">
        <f>F19/E19*100</f>
        <v>100</v>
      </c>
    </row>
    <row r="20" spans="1:7" ht="62.4" x14ac:dyDescent="0.3">
      <c r="A20" s="128" t="s">
        <v>143</v>
      </c>
      <c r="B20" s="83" t="s">
        <v>405</v>
      </c>
      <c r="C20" s="101"/>
      <c r="D20" s="123">
        <v>80000</v>
      </c>
      <c r="E20" s="124">
        <f t="shared" ref="E20" si="5">D20</f>
        <v>80000</v>
      </c>
      <c r="F20" s="123">
        <v>80000</v>
      </c>
      <c r="G20" s="125">
        <f t="shared" ref="G20" si="6">F20/E20*100</f>
        <v>100</v>
      </c>
    </row>
    <row r="21" spans="1:7" ht="78" x14ac:dyDescent="0.3">
      <c r="A21" s="128" t="s">
        <v>238</v>
      </c>
      <c r="B21" s="83" t="s">
        <v>406</v>
      </c>
      <c r="C21" s="127"/>
      <c r="D21" s="123">
        <v>80000</v>
      </c>
      <c r="E21" s="124">
        <f t="shared" si="0"/>
        <v>80000</v>
      </c>
      <c r="F21" s="123">
        <v>80000</v>
      </c>
      <c r="G21" s="125">
        <f t="shared" si="1"/>
        <v>100</v>
      </c>
    </row>
    <row r="22" spans="1:7" ht="15.6" x14ac:dyDescent="0.3">
      <c r="A22" s="128" t="s">
        <v>10</v>
      </c>
      <c r="B22" s="83" t="s">
        <v>406</v>
      </c>
      <c r="C22" s="101">
        <v>500</v>
      </c>
      <c r="D22" s="123">
        <v>80000</v>
      </c>
      <c r="E22" s="124">
        <f t="shared" si="0"/>
        <v>80000</v>
      </c>
      <c r="F22" s="123">
        <v>80000</v>
      </c>
      <c r="G22" s="125">
        <f t="shared" si="1"/>
        <v>100</v>
      </c>
    </row>
    <row r="23" spans="1:7" s="126" customFormat="1" ht="78" x14ac:dyDescent="0.3">
      <c r="A23" s="136" t="s">
        <v>123</v>
      </c>
      <c r="B23" s="83" t="s">
        <v>202</v>
      </c>
      <c r="C23" s="127"/>
      <c r="D23" s="123">
        <v>3271000</v>
      </c>
      <c r="E23" s="124">
        <f t="shared" si="0"/>
        <v>3271000</v>
      </c>
      <c r="F23" s="123">
        <v>2823823.87</v>
      </c>
      <c r="G23" s="125">
        <f t="shared" si="1"/>
        <v>86.329069703454607</v>
      </c>
    </row>
    <row r="24" spans="1:7" ht="31.2" x14ac:dyDescent="0.3">
      <c r="A24" s="128" t="s">
        <v>218</v>
      </c>
      <c r="B24" s="83" t="s">
        <v>318</v>
      </c>
      <c r="C24" s="127"/>
      <c r="D24" s="123">
        <v>3271000</v>
      </c>
      <c r="E24" s="124">
        <f t="shared" ref="E24" si="7">D24</f>
        <v>3271000</v>
      </c>
      <c r="F24" s="123">
        <v>2823823.87</v>
      </c>
      <c r="G24" s="125">
        <f t="shared" si="1"/>
        <v>86.329069703454607</v>
      </c>
    </row>
    <row r="25" spans="1:7" ht="78" x14ac:dyDescent="0.3">
      <c r="A25" s="128" t="s">
        <v>387</v>
      </c>
      <c r="B25" s="83" t="s">
        <v>319</v>
      </c>
      <c r="C25" s="127"/>
      <c r="D25" s="123">
        <v>3271000</v>
      </c>
      <c r="E25" s="124">
        <f t="shared" ref="E25:E26" si="8">D25</f>
        <v>3271000</v>
      </c>
      <c r="F25" s="123">
        <v>2823823.87</v>
      </c>
      <c r="G25" s="125">
        <f t="shared" si="1"/>
        <v>86.329069703454607</v>
      </c>
    </row>
    <row r="26" spans="1:7" ht="46.8" x14ac:dyDescent="0.3">
      <c r="A26" s="128" t="s">
        <v>347</v>
      </c>
      <c r="B26" s="83" t="s">
        <v>320</v>
      </c>
      <c r="C26" s="127"/>
      <c r="D26" s="123">
        <v>3271000</v>
      </c>
      <c r="E26" s="124">
        <f t="shared" si="8"/>
        <v>3271000</v>
      </c>
      <c r="F26" s="123">
        <v>2823823.87</v>
      </c>
      <c r="G26" s="125">
        <f t="shared" si="1"/>
        <v>86.329069703454607</v>
      </c>
    </row>
    <row r="27" spans="1:7" ht="109.2" x14ac:dyDescent="0.3">
      <c r="A27" s="128" t="s">
        <v>46</v>
      </c>
      <c r="B27" s="83" t="s">
        <v>320</v>
      </c>
      <c r="C27" s="101">
        <v>100</v>
      </c>
      <c r="D27" s="123">
        <v>2057700</v>
      </c>
      <c r="E27" s="124">
        <f t="shared" si="0"/>
        <v>2057700</v>
      </c>
      <c r="F27" s="123">
        <v>1971759.75</v>
      </c>
      <c r="G27" s="125">
        <f t="shared" si="1"/>
        <v>95.823480099139815</v>
      </c>
    </row>
    <row r="28" spans="1:7" ht="46.8" x14ac:dyDescent="0.3">
      <c r="A28" s="128" t="s">
        <v>142</v>
      </c>
      <c r="B28" s="83" t="s">
        <v>320</v>
      </c>
      <c r="C28" s="101">
        <v>200</v>
      </c>
      <c r="D28" s="123">
        <v>1213200</v>
      </c>
      <c r="E28" s="124">
        <f t="shared" si="0"/>
        <v>1213200</v>
      </c>
      <c r="F28" s="123">
        <v>852060.36</v>
      </c>
      <c r="G28" s="125">
        <f t="shared" si="1"/>
        <v>70.232472799208693</v>
      </c>
    </row>
    <row r="29" spans="1:7" ht="15.6" x14ac:dyDescent="0.3">
      <c r="A29" s="128" t="s">
        <v>8</v>
      </c>
      <c r="B29" s="83" t="s">
        <v>320</v>
      </c>
      <c r="C29" s="101">
        <v>800</v>
      </c>
      <c r="D29" s="123">
        <v>100</v>
      </c>
      <c r="E29" s="124">
        <f t="shared" si="0"/>
        <v>100</v>
      </c>
      <c r="F29" s="123">
        <v>3.76</v>
      </c>
      <c r="G29" s="125">
        <f t="shared" si="1"/>
        <v>3.7599999999999993</v>
      </c>
    </row>
    <row r="30" spans="1:7" s="126" customFormat="1" ht="62.4" x14ac:dyDescent="0.3">
      <c r="A30" s="136" t="s">
        <v>121</v>
      </c>
      <c r="B30" s="83" t="s">
        <v>195</v>
      </c>
      <c r="C30" s="127"/>
      <c r="D30" s="129">
        <v>168835.3</v>
      </c>
      <c r="E30" s="129">
        <f t="shared" ref="E30:E35" si="9">D30</f>
        <v>168835.3</v>
      </c>
      <c r="F30" s="129">
        <v>168801.74</v>
      </c>
      <c r="G30" s="125">
        <f t="shared" si="1"/>
        <v>99.980122640229865</v>
      </c>
    </row>
    <row r="31" spans="1:7" ht="31.2" x14ac:dyDescent="0.3">
      <c r="A31" s="128" t="s">
        <v>218</v>
      </c>
      <c r="B31" s="83" t="s">
        <v>196</v>
      </c>
      <c r="C31" s="127"/>
      <c r="D31" s="129">
        <v>168835.3</v>
      </c>
      <c r="E31" s="129">
        <f t="shared" si="9"/>
        <v>168835.3</v>
      </c>
      <c r="F31" s="129">
        <v>168801.74</v>
      </c>
      <c r="G31" s="125">
        <f t="shared" si="1"/>
        <v>99.980122640229865</v>
      </c>
    </row>
    <row r="32" spans="1:7" ht="78" x14ac:dyDescent="0.3">
      <c r="A32" s="128" t="s">
        <v>197</v>
      </c>
      <c r="B32" s="83" t="s">
        <v>198</v>
      </c>
      <c r="C32" s="127"/>
      <c r="D32" s="129">
        <v>168835.3</v>
      </c>
      <c r="E32" s="129">
        <f t="shared" si="9"/>
        <v>168835.3</v>
      </c>
      <c r="F32" s="129">
        <v>168801.74</v>
      </c>
      <c r="G32" s="125">
        <f t="shared" si="1"/>
        <v>99.980122640229865</v>
      </c>
    </row>
    <row r="33" spans="1:7" ht="46.8" x14ac:dyDescent="0.3">
      <c r="A33" s="128" t="s">
        <v>208</v>
      </c>
      <c r="B33" s="83" t="s">
        <v>199</v>
      </c>
      <c r="C33" s="127"/>
      <c r="D33" s="129">
        <v>168835.3</v>
      </c>
      <c r="E33" s="129">
        <f t="shared" si="9"/>
        <v>168835.3</v>
      </c>
      <c r="F33" s="129">
        <v>168801.74</v>
      </c>
      <c r="G33" s="125">
        <f t="shared" si="1"/>
        <v>99.980122640229865</v>
      </c>
    </row>
    <row r="34" spans="1:7" ht="109.2" x14ac:dyDescent="0.3">
      <c r="A34" s="128" t="s">
        <v>46</v>
      </c>
      <c r="B34" s="83" t="s">
        <v>199</v>
      </c>
      <c r="C34" s="101">
        <v>100</v>
      </c>
      <c r="D34" s="129">
        <v>88835.3</v>
      </c>
      <c r="E34" s="129">
        <f t="shared" si="9"/>
        <v>88835.3</v>
      </c>
      <c r="F34" s="129">
        <v>88835.3</v>
      </c>
      <c r="G34" s="125">
        <f t="shared" si="1"/>
        <v>100</v>
      </c>
    </row>
    <row r="35" spans="1:7" ht="46.8" x14ac:dyDescent="0.3">
      <c r="A35" s="128" t="s">
        <v>142</v>
      </c>
      <c r="B35" s="83" t="s">
        <v>199</v>
      </c>
      <c r="C35" s="101">
        <v>200</v>
      </c>
      <c r="D35" s="129">
        <v>80000</v>
      </c>
      <c r="E35" s="129">
        <f t="shared" si="9"/>
        <v>80000</v>
      </c>
      <c r="F35" s="129">
        <v>79966.44</v>
      </c>
      <c r="G35" s="125">
        <f t="shared" si="1"/>
        <v>99.95805</v>
      </c>
    </row>
    <row r="36" spans="1:7" s="126" customFormat="1" ht="78" x14ac:dyDescent="0.3">
      <c r="A36" s="136" t="s">
        <v>217</v>
      </c>
      <c r="B36" s="83" t="s">
        <v>213</v>
      </c>
      <c r="C36" s="127"/>
      <c r="D36" s="123">
        <v>2599110</v>
      </c>
      <c r="E36" s="124">
        <f t="shared" si="0"/>
        <v>2599110</v>
      </c>
      <c r="F36" s="123">
        <v>2543594.59</v>
      </c>
      <c r="G36" s="125">
        <f t="shared" si="1"/>
        <v>97.864060774649772</v>
      </c>
    </row>
    <row r="37" spans="1:7" ht="31.2" x14ac:dyDescent="0.3">
      <c r="A37" s="128" t="s">
        <v>218</v>
      </c>
      <c r="B37" s="83" t="s">
        <v>214</v>
      </c>
      <c r="C37" s="127"/>
      <c r="D37" s="123">
        <v>2599110</v>
      </c>
      <c r="E37" s="124">
        <f t="shared" ref="E37:E38" si="10">D37</f>
        <v>2599110</v>
      </c>
      <c r="F37" s="123">
        <v>2543594.59</v>
      </c>
      <c r="G37" s="125">
        <f t="shared" si="1"/>
        <v>97.864060774649772</v>
      </c>
    </row>
    <row r="38" spans="1:7" ht="78" x14ac:dyDescent="0.3">
      <c r="A38" s="128" t="s">
        <v>219</v>
      </c>
      <c r="B38" s="83" t="s">
        <v>215</v>
      </c>
      <c r="C38" s="127"/>
      <c r="D38" s="123">
        <v>2599110</v>
      </c>
      <c r="E38" s="124">
        <f t="shared" si="10"/>
        <v>2599110</v>
      </c>
      <c r="F38" s="123">
        <v>2543594.59</v>
      </c>
      <c r="G38" s="125">
        <f t="shared" si="1"/>
        <v>97.864060774649772</v>
      </c>
    </row>
    <row r="39" spans="1:7" ht="78" hidden="1" x14ac:dyDescent="0.3">
      <c r="A39" s="128" t="s">
        <v>307</v>
      </c>
      <c r="B39" s="83" t="s">
        <v>308</v>
      </c>
      <c r="C39" s="127"/>
      <c r="D39" s="123">
        <v>315000</v>
      </c>
      <c r="E39" s="124">
        <f t="shared" ref="E39:E41" si="11">D39</f>
        <v>315000</v>
      </c>
      <c r="F39" s="123">
        <v>314842.26</v>
      </c>
      <c r="G39" s="125">
        <f t="shared" si="1"/>
        <v>99.94992380952381</v>
      </c>
    </row>
    <row r="40" spans="1:7" ht="46.8" hidden="1" x14ac:dyDescent="0.3">
      <c r="A40" s="128" t="s">
        <v>142</v>
      </c>
      <c r="B40" s="83" t="s">
        <v>308</v>
      </c>
      <c r="C40" s="101">
        <v>200</v>
      </c>
      <c r="D40" s="123">
        <v>315000</v>
      </c>
      <c r="E40" s="124">
        <f t="shared" si="11"/>
        <v>315000</v>
      </c>
      <c r="F40" s="123">
        <v>314842.26</v>
      </c>
      <c r="G40" s="125">
        <f t="shared" si="1"/>
        <v>99.94992380952381</v>
      </c>
    </row>
    <row r="41" spans="1:7" ht="62.4" x14ac:dyDescent="0.3">
      <c r="A41" s="128" t="s">
        <v>220</v>
      </c>
      <c r="B41" s="83" t="s">
        <v>216</v>
      </c>
      <c r="C41" s="127"/>
      <c r="D41" s="123">
        <v>370400</v>
      </c>
      <c r="E41" s="124">
        <f t="shared" si="11"/>
        <v>370400</v>
      </c>
      <c r="F41" s="123">
        <v>314884.59000000003</v>
      </c>
      <c r="G41" s="125">
        <f t="shared" si="1"/>
        <v>85.012038336933045</v>
      </c>
    </row>
    <row r="42" spans="1:7" ht="46.8" x14ac:dyDescent="0.3">
      <c r="A42" s="128" t="s">
        <v>142</v>
      </c>
      <c r="B42" s="83" t="s">
        <v>216</v>
      </c>
      <c r="C42" s="101">
        <v>200</v>
      </c>
      <c r="D42" s="123">
        <v>370400</v>
      </c>
      <c r="E42" s="124">
        <f t="shared" ref="E42" si="12">D42</f>
        <v>370400</v>
      </c>
      <c r="F42" s="123">
        <v>314884.59000000003</v>
      </c>
      <c r="G42" s="125">
        <f>F42/E42*100</f>
        <v>85.012038336933045</v>
      </c>
    </row>
    <row r="43" spans="1:7" ht="78" x14ac:dyDescent="0.3">
      <c r="A43" s="128" t="s">
        <v>310</v>
      </c>
      <c r="B43" s="83" t="s">
        <v>309</v>
      </c>
      <c r="C43" s="101"/>
      <c r="D43" s="123">
        <v>2206400</v>
      </c>
      <c r="E43" s="124">
        <f t="shared" ref="E43" si="13">D43</f>
        <v>2206400</v>
      </c>
      <c r="F43" s="123">
        <v>2206400</v>
      </c>
      <c r="G43" s="125">
        <f>F43/E43*100</f>
        <v>100</v>
      </c>
    </row>
    <row r="44" spans="1:7" ht="46.8" x14ac:dyDescent="0.3">
      <c r="A44" s="128" t="s">
        <v>142</v>
      </c>
      <c r="B44" s="83" t="s">
        <v>309</v>
      </c>
      <c r="C44" s="101">
        <v>200</v>
      </c>
      <c r="D44" s="123">
        <v>2206400</v>
      </c>
      <c r="E44" s="124">
        <f t="shared" ref="E44" si="14">D44</f>
        <v>2206400</v>
      </c>
      <c r="F44" s="123">
        <v>2206400</v>
      </c>
      <c r="G44" s="125">
        <f>F44/E44*100</f>
        <v>100</v>
      </c>
    </row>
    <row r="45" spans="1:7" ht="46.8" hidden="1" x14ac:dyDescent="0.3">
      <c r="A45" s="128" t="s">
        <v>280</v>
      </c>
      <c r="B45" s="83" t="s">
        <v>281</v>
      </c>
      <c r="C45" s="101"/>
      <c r="D45" s="123">
        <v>3396692</v>
      </c>
      <c r="E45" s="123">
        <v>3396692</v>
      </c>
      <c r="F45" s="123">
        <v>3396692</v>
      </c>
      <c r="G45" s="125">
        <f>F45/E45*100</f>
        <v>100</v>
      </c>
    </row>
    <row r="46" spans="1:7" ht="46.8" hidden="1" x14ac:dyDescent="0.3">
      <c r="A46" s="128" t="s">
        <v>142</v>
      </c>
      <c r="B46" s="83" t="s">
        <v>281</v>
      </c>
      <c r="C46" s="101">
        <v>200</v>
      </c>
      <c r="D46" s="123">
        <v>3396692</v>
      </c>
      <c r="E46" s="123">
        <v>3396692</v>
      </c>
      <c r="F46" s="123">
        <v>3396692</v>
      </c>
      <c r="G46" s="125">
        <f t="shared" si="1"/>
        <v>100</v>
      </c>
    </row>
    <row r="47" spans="1:7" ht="46.8" hidden="1" x14ac:dyDescent="0.3">
      <c r="A47" s="128" t="s">
        <v>285</v>
      </c>
      <c r="B47" s="83" t="s">
        <v>283</v>
      </c>
      <c r="C47" s="127"/>
      <c r="D47" s="123">
        <v>10000</v>
      </c>
      <c r="E47" s="124">
        <f>D47</f>
        <v>10000</v>
      </c>
      <c r="F47" s="123">
        <v>0</v>
      </c>
      <c r="G47" s="125">
        <f t="shared" si="1"/>
        <v>0</v>
      </c>
    </row>
    <row r="48" spans="1:7" ht="31.2" hidden="1" x14ac:dyDescent="0.3">
      <c r="A48" s="128" t="s">
        <v>286</v>
      </c>
      <c r="B48" s="83" t="s">
        <v>284</v>
      </c>
      <c r="C48" s="127"/>
      <c r="D48" s="123">
        <v>10000</v>
      </c>
      <c r="E48" s="124">
        <f t="shared" ref="E48:E120" si="15">D48</f>
        <v>10000</v>
      </c>
      <c r="F48" s="123">
        <v>0</v>
      </c>
      <c r="G48" s="125">
        <f t="shared" si="1"/>
        <v>0</v>
      </c>
    </row>
    <row r="49" spans="1:7" ht="46.8" hidden="1" x14ac:dyDescent="0.3">
      <c r="A49" s="128" t="s">
        <v>142</v>
      </c>
      <c r="B49" s="83" t="s">
        <v>284</v>
      </c>
      <c r="C49" s="101">
        <v>200</v>
      </c>
      <c r="D49" s="123">
        <v>10000</v>
      </c>
      <c r="E49" s="124">
        <f t="shared" si="15"/>
        <v>10000</v>
      </c>
      <c r="F49" s="123">
        <v>0</v>
      </c>
      <c r="G49" s="125">
        <f t="shared" si="1"/>
        <v>0</v>
      </c>
    </row>
    <row r="50" spans="1:7" ht="62.4" hidden="1" x14ac:dyDescent="0.3">
      <c r="A50" s="128" t="s">
        <v>321</v>
      </c>
      <c r="B50" s="83" t="s">
        <v>322</v>
      </c>
      <c r="C50" s="127"/>
      <c r="D50" s="123">
        <v>5000</v>
      </c>
      <c r="E50" s="124">
        <f t="shared" si="15"/>
        <v>5000</v>
      </c>
      <c r="F50" s="123">
        <v>0</v>
      </c>
      <c r="G50" s="125">
        <f t="shared" si="1"/>
        <v>0</v>
      </c>
    </row>
    <row r="51" spans="1:7" ht="46.8" hidden="1" x14ac:dyDescent="0.3">
      <c r="A51" s="128" t="s">
        <v>323</v>
      </c>
      <c r="B51" s="83" t="s">
        <v>324</v>
      </c>
      <c r="C51" s="127"/>
      <c r="D51" s="123">
        <v>5000</v>
      </c>
      <c r="E51" s="124">
        <f t="shared" si="15"/>
        <v>5000</v>
      </c>
      <c r="F51" s="123">
        <v>0</v>
      </c>
      <c r="G51" s="125">
        <f t="shared" si="1"/>
        <v>0</v>
      </c>
    </row>
    <row r="52" spans="1:7" ht="46.8" hidden="1" x14ac:dyDescent="0.3">
      <c r="A52" s="128" t="s">
        <v>142</v>
      </c>
      <c r="B52" s="83" t="s">
        <v>324</v>
      </c>
      <c r="C52" s="101">
        <v>200</v>
      </c>
      <c r="D52" s="123">
        <v>5000</v>
      </c>
      <c r="E52" s="124">
        <f t="shared" si="15"/>
        <v>5000</v>
      </c>
      <c r="F52" s="123">
        <v>0</v>
      </c>
      <c r="G52" s="125">
        <f t="shared" si="1"/>
        <v>0</v>
      </c>
    </row>
    <row r="53" spans="1:7" ht="46.8" hidden="1" x14ac:dyDescent="0.3">
      <c r="A53" s="128" t="s">
        <v>262</v>
      </c>
      <c r="B53" s="83" t="s">
        <v>263</v>
      </c>
      <c r="C53" s="127"/>
      <c r="D53" s="123">
        <v>10000</v>
      </c>
      <c r="E53" s="124">
        <f t="shared" si="15"/>
        <v>10000</v>
      </c>
      <c r="F53" s="123">
        <v>0</v>
      </c>
      <c r="G53" s="125">
        <f t="shared" si="1"/>
        <v>0</v>
      </c>
    </row>
    <row r="54" spans="1:7" ht="31.2" hidden="1" x14ac:dyDescent="0.3">
      <c r="A54" s="128" t="s">
        <v>264</v>
      </c>
      <c r="B54" s="83" t="s">
        <v>265</v>
      </c>
      <c r="C54" s="127"/>
      <c r="D54" s="123">
        <v>10000</v>
      </c>
      <c r="E54" s="124">
        <f t="shared" si="15"/>
        <v>10000</v>
      </c>
      <c r="F54" s="123">
        <v>0</v>
      </c>
      <c r="G54" s="125">
        <f t="shared" si="1"/>
        <v>0</v>
      </c>
    </row>
    <row r="55" spans="1:7" ht="46.8" hidden="1" x14ac:dyDescent="0.3">
      <c r="A55" s="128" t="s">
        <v>142</v>
      </c>
      <c r="B55" s="83" t="s">
        <v>265</v>
      </c>
      <c r="C55" s="101">
        <v>200</v>
      </c>
      <c r="D55" s="123">
        <v>10000</v>
      </c>
      <c r="E55" s="124">
        <f t="shared" si="15"/>
        <v>10000</v>
      </c>
      <c r="F55" s="123">
        <v>0</v>
      </c>
      <c r="G55" s="125">
        <f t="shared" si="1"/>
        <v>0</v>
      </c>
    </row>
    <row r="56" spans="1:7" ht="78" x14ac:dyDescent="0.3">
      <c r="A56" s="128" t="s">
        <v>310</v>
      </c>
      <c r="B56" s="83" t="s">
        <v>311</v>
      </c>
      <c r="C56" s="101"/>
      <c r="D56" s="123">
        <v>22310</v>
      </c>
      <c r="E56" s="124">
        <f t="shared" si="15"/>
        <v>22310</v>
      </c>
      <c r="F56" s="123">
        <v>22310</v>
      </c>
      <c r="G56" s="125">
        <f>F56/E56*100</f>
        <v>100</v>
      </c>
    </row>
    <row r="57" spans="1:7" ht="46.8" x14ac:dyDescent="0.3">
      <c r="A57" s="128" t="s">
        <v>142</v>
      </c>
      <c r="B57" s="83" t="s">
        <v>311</v>
      </c>
      <c r="C57" s="101">
        <v>200</v>
      </c>
      <c r="D57" s="123">
        <v>22310</v>
      </c>
      <c r="E57" s="124">
        <f t="shared" ref="E57" si="16">D57</f>
        <v>22310</v>
      </c>
      <c r="F57" s="123">
        <v>22310</v>
      </c>
      <c r="G57" s="125">
        <f>F57/E57*100</f>
        <v>100</v>
      </c>
    </row>
    <row r="58" spans="1:7" s="126" customFormat="1" ht="78" x14ac:dyDescent="0.3">
      <c r="A58" s="136" t="s">
        <v>109</v>
      </c>
      <c r="B58" s="83" t="s">
        <v>156</v>
      </c>
      <c r="C58" s="127"/>
      <c r="D58" s="123">
        <v>940000</v>
      </c>
      <c r="E58" s="124">
        <f t="shared" si="15"/>
        <v>940000</v>
      </c>
      <c r="F58" s="123">
        <v>939156.77</v>
      </c>
      <c r="G58" s="125">
        <f t="shared" si="1"/>
        <v>99.910294680851067</v>
      </c>
    </row>
    <row r="59" spans="1:7" ht="31.2" x14ac:dyDescent="0.3">
      <c r="A59" s="128" t="s">
        <v>218</v>
      </c>
      <c r="B59" s="83" t="s">
        <v>157</v>
      </c>
      <c r="C59" s="127"/>
      <c r="D59" s="123">
        <v>940000</v>
      </c>
      <c r="E59" s="124">
        <f t="shared" ref="E59:E62" si="17">D59</f>
        <v>940000</v>
      </c>
      <c r="F59" s="123">
        <v>939156.77</v>
      </c>
      <c r="G59" s="125">
        <f t="shared" si="1"/>
        <v>99.910294680851067</v>
      </c>
    </row>
    <row r="60" spans="1:7" ht="93.6" x14ac:dyDescent="0.3">
      <c r="A60" s="128" t="s">
        <v>158</v>
      </c>
      <c r="B60" s="83" t="s">
        <v>159</v>
      </c>
      <c r="C60" s="127"/>
      <c r="D60" s="123">
        <v>940000</v>
      </c>
      <c r="E60" s="124">
        <f t="shared" si="17"/>
        <v>940000</v>
      </c>
      <c r="F60" s="123">
        <v>939156.77</v>
      </c>
      <c r="G60" s="125">
        <f t="shared" si="1"/>
        <v>99.910294680851067</v>
      </c>
    </row>
    <row r="61" spans="1:7" ht="46.8" x14ac:dyDescent="0.3">
      <c r="A61" s="128" t="s">
        <v>12</v>
      </c>
      <c r="B61" s="83" t="s">
        <v>160</v>
      </c>
      <c r="C61" s="127"/>
      <c r="D61" s="123">
        <v>940000</v>
      </c>
      <c r="E61" s="124">
        <f t="shared" si="17"/>
        <v>940000</v>
      </c>
      <c r="F61" s="123">
        <v>939156.77</v>
      </c>
      <c r="G61" s="125">
        <f t="shared" si="1"/>
        <v>99.910294680851067</v>
      </c>
    </row>
    <row r="62" spans="1:7" ht="46.8" x14ac:dyDescent="0.3">
      <c r="A62" s="128" t="s">
        <v>142</v>
      </c>
      <c r="B62" s="83" t="s">
        <v>160</v>
      </c>
      <c r="C62" s="101">
        <v>200</v>
      </c>
      <c r="D62" s="123">
        <v>940000</v>
      </c>
      <c r="E62" s="124">
        <f t="shared" si="17"/>
        <v>940000</v>
      </c>
      <c r="F62" s="123">
        <v>939156.77</v>
      </c>
      <c r="G62" s="125">
        <f t="shared" si="1"/>
        <v>99.910294680851067</v>
      </c>
    </row>
    <row r="63" spans="1:7" ht="31.2" hidden="1" x14ac:dyDescent="0.3">
      <c r="A63" s="128" t="s">
        <v>325</v>
      </c>
      <c r="B63" s="83" t="s">
        <v>326</v>
      </c>
      <c r="C63" s="127"/>
      <c r="D63" s="123">
        <v>10000</v>
      </c>
      <c r="E63" s="124">
        <f t="shared" si="15"/>
        <v>10000</v>
      </c>
      <c r="F63" s="123">
        <v>0</v>
      </c>
      <c r="G63" s="125">
        <f t="shared" si="1"/>
        <v>0</v>
      </c>
    </row>
    <row r="64" spans="1:7" ht="46.8" hidden="1" x14ac:dyDescent="0.3">
      <c r="A64" s="128" t="s">
        <v>142</v>
      </c>
      <c r="B64" s="83" t="s">
        <v>326</v>
      </c>
      <c r="C64" s="101">
        <v>200</v>
      </c>
      <c r="D64" s="123">
        <v>10000</v>
      </c>
      <c r="E64" s="124">
        <f t="shared" si="15"/>
        <v>10000</v>
      </c>
      <c r="F64" s="123">
        <v>0</v>
      </c>
      <c r="G64" s="125">
        <f t="shared" si="1"/>
        <v>0</v>
      </c>
    </row>
    <row r="65" spans="1:7" s="126" customFormat="1" ht="62.4" x14ac:dyDescent="0.3">
      <c r="A65" s="136" t="s">
        <v>111</v>
      </c>
      <c r="B65" s="83" t="s">
        <v>162</v>
      </c>
      <c r="C65" s="127"/>
      <c r="D65" s="123">
        <v>10215185.57</v>
      </c>
      <c r="E65" s="124">
        <f t="shared" si="15"/>
        <v>10215185.57</v>
      </c>
      <c r="F65" s="123">
        <v>9947333.0299999993</v>
      </c>
      <c r="G65" s="125">
        <f t="shared" si="1"/>
        <v>97.377898441839065</v>
      </c>
    </row>
    <row r="66" spans="1:7" ht="31.2" x14ac:dyDescent="0.3">
      <c r="A66" s="128" t="s">
        <v>218</v>
      </c>
      <c r="B66" s="83" t="s">
        <v>163</v>
      </c>
      <c r="C66" s="127"/>
      <c r="D66" s="123">
        <v>10215185.57</v>
      </c>
      <c r="E66" s="124">
        <f t="shared" ref="E66:E67" si="18">D66</f>
        <v>10215185.57</v>
      </c>
      <c r="F66" s="123">
        <v>9947333.0299999993</v>
      </c>
      <c r="G66" s="125">
        <f t="shared" si="1"/>
        <v>97.377898441839065</v>
      </c>
    </row>
    <row r="67" spans="1:7" ht="66.599999999999994" customHeight="1" x14ac:dyDescent="0.3">
      <c r="A67" s="128" t="s">
        <v>209</v>
      </c>
      <c r="B67" s="83" t="s">
        <v>165</v>
      </c>
      <c r="C67" s="127"/>
      <c r="D67" s="123">
        <v>10215185.57</v>
      </c>
      <c r="E67" s="124">
        <f t="shared" si="18"/>
        <v>10215185.57</v>
      </c>
      <c r="F67" s="123">
        <v>9947333.0299999993</v>
      </c>
      <c r="G67" s="125">
        <f t="shared" si="1"/>
        <v>97.377898441839065</v>
      </c>
    </row>
    <row r="68" spans="1:7" ht="93.6" x14ac:dyDescent="0.3">
      <c r="A68" s="128" t="s">
        <v>52</v>
      </c>
      <c r="B68" s="83" t="s">
        <v>166</v>
      </c>
      <c r="C68" s="127"/>
      <c r="D68" s="123">
        <v>6036185.5700000003</v>
      </c>
      <c r="E68" s="124">
        <f t="shared" si="15"/>
        <v>6036185.5700000003</v>
      </c>
      <c r="F68" s="123">
        <v>5768333.0300000003</v>
      </c>
      <c r="G68" s="125">
        <f t="shared" si="1"/>
        <v>95.562552925290532</v>
      </c>
    </row>
    <row r="69" spans="1:7" ht="46.8" x14ac:dyDescent="0.3">
      <c r="A69" s="128" t="s">
        <v>142</v>
      </c>
      <c r="B69" s="83" t="s">
        <v>166</v>
      </c>
      <c r="C69" s="101">
        <v>200</v>
      </c>
      <c r="D69" s="123">
        <v>6036185.5700000003</v>
      </c>
      <c r="E69" s="124">
        <f t="shared" ref="E69" si="19">D69</f>
        <v>6036185.5700000003</v>
      </c>
      <c r="F69" s="123">
        <v>5768333.0300000003</v>
      </c>
      <c r="G69" s="125">
        <f t="shared" si="1"/>
        <v>95.562552925290532</v>
      </c>
    </row>
    <row r="70" spans="1:7" ht="46.8" hidden="1" x14ac:dyDescent="0.3">
      <c r="A70" s="128" t="s">
        <v>207</v>
      </c>
      <c r="B70" s="83" t="s">
        <v>166</v>
      </c>
      <c r="C70" s="101">
        <v>400</v>
      </c>
      <c r="D70" s="123">
        <v>0</v>
      </c>
      <c r="E70" s="124">
        <f t="shared" si="15"/>
        <v>0</v>
      </c>
      <c r="F70" s="123">
        <v>0</v>
      </c>
      <c r="G70" s="125" t="e">
        <f t="shared" si="1"/>
        <v>#DIV/0!</v>
      </c>
    </row>
    <row r="71" spans="1:7" ht="46.8" x14ac:dyDescent="0.3">
      <c r="A71" s="128" t="s">
        <v>280</v>
      </c>
      <c r="B71" s="83" t="s">
        <v>312</v>
      </c>
      <c r="C71" s="101"/>
      <c r="D71" s="123">
        <v>4179000</v>
      </c>
      <c r="E71" s="124">
        <f t="shared" si="15"/>
        <v>4179000</v>
      </c>
      <c r="F71" s="123">
        <v>4179000</v>
      </c>
      <c r="G71" s="125">
        <f t="shared" si="1"/>
        <v>100</v>
      </c>
    </row>
    <row r="72" spans="1:7" ht="46.8" x14ac:dyDescent="0.3">
      <c r="A72" s="128" t="s">
        <v>142</v>
      </c>
      <c r="B72" s="83" t="s">
        <v>312</v>
      </c>
      <c r="C72" s="101">
        <v>200</v>
      </c>
      <c r="D72" s="123">
        <v>4179000</v>
      </c>
      <c r="E72" s="124">
        <f t="shared" ref="E72" si="20">D72</f>
        <v>4179000</v>
      </c>
      <c r="F72" s="123">
        <v>4179000</v>
      </c>
      <c r="G72" s="125">
        <f>F72/E72*100</f>
        <v>100</v>
      </c>
    </row>
    <row r="73" spans="1:7" s="126" customFormat="1" ht="78" hidden="1" x14ac:dyDescent="0.3">
      <c r="A73" s="128" t="s">
        <v>112</v>
      </c>
      <c r="B73" s="83" t="s">
        <v>167</v>
      </c>
      <c r="C73" s="127"/>
      <c r="D73" s="123">
        <v>20000</v>
      </c>
      <c r="E73" s="124">
        <f t="shared" si="15"/>
        <v>20000</v>
      </c>
      <c r="F73" s="123">
        <v>0</v>
      </c>
      <c r="G73" s="125">
        <f t="shared" si="1"/>
        <v>0</v>
      </c>
    </row>
    <row r="74" spans="1:7" ht="31.2" hidden="1" x14ac:dyDescent="0.3">
      <c r="A74" s="128" t="s">
        <v>218</v>
      </c>
      <c r="B74" s="83" t="s">
        <v>168</v>
      </c>
      <c r="C74" s="127"/>
      <c r="D74" s="123">
        <v>20000</v>
      </c>
      <c r="E74" s="124">
        <f t="shared" si="15"/>
        <v>20000</v>
      </c>
      <c r="F74" s="123">
        <v>0</v>
      </c>
      <c r="G74" s="125">
        <f t="shared" si="1"/>
        <v>0</v>
      </c>
    </row>
    <row r="75" spans="1:7" ht="31.2" hidden="1" x14ac:dyDescent="0.3">
      <c r="A75" s="128" t="s">
        <v>223</v>
      </c>
      <c r="B75" s="83" t="s">
        <v>224</v>
      </c>
      <c r="C75" s="127"/>
      <c r="D75" s="123">
        <v>10000</v>
      </c>
      <c r="E75" s="124">
        <f t="shared" si="15"/>
        <v>10000</v>
      </c>
      <c r="F75" s="123">
        <v>0</v>
      </c>
      <c r="G75" s="125">
        <f t="shared" si="1"/>
        <v>0</v>
      </c>
    </row>
    <row r="76" spans="1:7" ht="31.2" hidden="1" x14ac:dyDescent="0.3">
      <c r="A76" s="128" t="s">
        <v>225</v>
      </c>
      <c r="B76" s="83" t="s">
        <v>226</v>
      </c>
      <c r="C76" s="127"/>
      <c r="D76" s="123">
        <v>10000</v>
      </c>
      <c r="E76" s="124">
        <f t="shared" si="15"/>
        <v>10000</v>
      </c>
      <c r="F76" s="123">
        <v>0</v>
      </c>
      <c r="G76" s="125">
        <f t="shared" si="1"/>
        <v>0</v>
      </c>
    </row>
    <row r="77" spans="1:7" ht="46.8" hidden="1" x14ac:dyDescent="0.3">
      <c r="A77" s="128" t="s">
        <v>142</v>
      </c>
      <c r="B77" s="83" t="s">
        <v>226</v>
      </c>
      <c r="C77" s="101">
        <v>200</v>
      </c>
      <c r="D77" s="123">
        <v>10000</v>
      </c>
      <c r="E77" s="124">
        <f t="shared" si="15"/>
        <v>10000</v>
      </c>
      <c r="F77" s="123">
        <v>0</v>
      </c>
      <c r="G77" s="125">
        <f t="shared" si="1"/>
        <v>0</v>
      </c>
    </row>
    <row r="78" spans="1:7" ht="46.8" hidden="1" x14ac:dyDescent="0.3">
      <c r="A78" s="128" t="s">
        <v>227</v>
      </c>
      <c r="B78" s="83" t="s">
        <v>169</v>
      </c>
      <c r="C78" s="127"/>
      <c r="D78" s="123">
        <v>10000</v>
      </c>
      <c r="E78" s="124">
        <f t="shared" si="15"/>
        <v>10000</v>
      </c>
      <c r="F78" s="123">
        <v>0</v>
      </c>
      <c r="G78" s="125">
        <f t="shared" si="1"/>
        <v>0</v>
      </c>
    </row>
    <row r="79" spans="1:7" ht="46.8" hidden="1" x14ac:dyDescent="0.3">
      <c r="A79" s="128" t="s">
        <v>113</v>
      </c>
      <c r="B79" s="83" t="s">
        <v>170</v>
      </c>
      <c r="C79" s="127"/>
      <c r="D79" s="123">
        <v>10000</v>
      </c>
      <c r="E79" s="124">
        <f t="shared" si="15"/>
        <v>10000</v>
      </c>
      <c r="F79" s="123">
        <v>0</v>
      </c>
      <c r="G79" s="125">
        <f t="shared" si="1"/>
        <v>0</v>
      </c>
    </row>
    <row r="80" spans="1:7" ht="46.8" hidden="1" x14ac:dyDescent="0.3">
      <c r="A80" s="122" t="s">
        <v>142</v>
      </c>
      <c r="B80" s="83" t="s">
        <v>170</v>
      </c>
      <c r="C80" s="101">
        <v>200</v>
      </c>
      <c r="D80" s="123">
        <v>10000</v>
      </c>
      <c r="E80" s="124">
        <f t="shared" si="15"/>
        <v>10000</v>
      </c>
      <c r="F80" s="123">
        <v>0</v>
      </c>
      <c r="G80" s="125">
        <f t="shared" si="1"/>
        <v>0</v>
      </c>
    </row>
    <row r="81" spans="1:7" ht="93.6" x14ac:dyDescent="0.3">
      <c r="A81" s="136" t="s">
        <v>375</v>
      </c>
      <c r="B81" s="83" t="s">
        <v>376</v>
      </c>
      <c r="C81" s="101"/>
      <c r="D81" s="123">
        <v>150000</v>
      </c>
      <c r="E81" s="123">
        <v>150000</v>
      </c>
      <c r="F81" s="123">
        <v>150000</v>
      </c>
      <c r="G81" s="125">
        <f t="shared" ref="G81:G85" si="21">F81/E81*100</f>
        <v>100</v>
      </c>
    </row>
    <row r="82" spans="1:7" ht="31.2" x14ac:dyDescent="0.3">
      <c r="A82" s="128" t="s">
        <v>218</v>
      </c>
      <c r="B82" s="83" t="s">
        <v>377</v>
      </c>
      <c r="C82" s="101"/>
      <c r="D82" s="123">
        <v>150000</v>
      </c>
      <c r="E82" s="123">
        <v>150000</v>
      </c>
      <c r="F82" s="123">
        <v>150000</v>
      </c>
      <c r="G82" s="125">
        <f t="shared" si="21"/>
        <v>100</v>
      </c>
    </row>
    <row r="83" spans="1:7" ht="46.8" x14ac:dyDescent="0.3">
      <c r="A83" s="128" t="s">
        <v>378</v>
      </c>
      <c r="B83" s="83" t="s">
        <v>379</v>
      </c>
      <c r="C83" s="101"/>
      <c r="D83" s="123">
        <v>150000</v>
      </c>
      <c r="E83" s="123">
        <v>150000</v>
      </c>
      <c r="F83" s="123">
        <v>150000</v>
      </c>
      <c r="G83" s="125">
        <f t="shared" si="21"/>
        <v>100</v>
      </c>
    </row>
    <row r="84" spans="1:7" ht="46.8" x14ac:dyDescent="0.3">
      <c r="A84" s="128" t="s">
        <v>381</v>
      </c>
      <c r="B84" s="83" t="s">
        <v>380</v>
      </c>
      <c r="C84" s="101"/>
      <c r="D84" s="123">
        <v>150000</v>
      </c>
      <c r="E84" s="123">
        <v>150000</v>
      </c>
      <c r="F84" s="123">
        <v>150000</v>
      </c>
      <c r="G84" s="125">
        <f t="shared" si="21"/>
        <v>100</v>
      </c>
    </row>
    <row r="85" spans="1:7" ht="52.2" customHeight="1" x14ac:dyDescent="0.3">
      <c r="A85" s="128" t="s">
        <v>382</v>
      </c>
      <c r="B85" s="83" t="s">
        <v>380</v>
      </c>
      <c r="C85" s="101">
        <v>600</v>
      </c>
      <c r="D85" s="123">
        <v>150000</v>
      </c>
      <c r="E85" s="123">
        <v>150000</v>
      </c>
      <c r="F85" s="123">
        <v>150000</v>
      </c>
      <c r="G85" s="125">
        <f t="shared" si="21"/>
        <v>100</v>
      </c>
    </row>
    <row r="86" spans="1:7" s="126" customFormat="1" ht="78" x14ac:dyDescent="0.3">
      <c r="A86" s="136" t="s">
        <v>106</v>
      </c>
      <c r="B86" s="83" t="s">
        <v>147</v>
      </c>
      <c r="C86" s="127"/>
      <c r="D86" s="123">
        <v>17159167.41</v>
      </c>
      <c r="E86" s="124">
        <f t="shared" si="15"/>
        <v>17159167.41</v>
      </c>
      <c r="F86" s="123">
        <v>16684254.689999999</v>
      </c>
      <c r="G86" s="125">
        <f t="shared" si="1"/>
        <v>97.232309070408434</v>
      </c>
    </row>
    <row r="87" spans="1:7" ht="31.2" x14ac:dyDescent="0.3">
      <c r="A87" s="128" t="s">
        <v>218</v>
      </c>
      <c r="B87" s="83" t="s">
        <v>148</v>
      </c>
      <c r="C87" s="127"/>
      <c r="D87" s="123">
        <v>17159167.41</v>
      </c>
      <c r="E87" s="124">
        <f t="shared" ref="E87" si="22">D87</f>
        <v>17159167.41</v>
      </c>
      <c r="F87" s="123">
        <v>16684254.689999999</v>
      </c>
      <c r="G87" s="125">
        <f t="shared" si="1"/>
        <v>97.232309070408434</v>
      </c>
    </row>
    <row r="88" spans="1:7" ht="46.8" x14ac:dyDescent="0.3">
      <c r="A88" s="128" t="s">
        <v>149</v>
      </c>
      <c r="B88" s="83" t="s">
        <v>150</v>
      </c>
      <c r="C88" s="127"/>
      <c r="D88" s="123">
        <v>1557900</v>
      </c>
      <c r="E88" s="124">
        <f t="shared" si="15"/>
        <v>1557900</v>
      </c>
      <c r="F88" s="123">
        <v>1557900</v>
      </c>
      <c r="G88" s="125">
        <f t="shared" ref="G88:G190" si="23">F88/E88*100</f>
        <v>100</v>
      </c>
    </row>
    <row r="89" spans="1:7" ht="31.2" x14ac:dyDescent="0.3">
      <c r="A89" s="128" t="s">
        <v>45</v>
      </c>
      <c r="B89" s="83" t="s">
        <v>151</v>
      </c>
      <c r="C89" s="127"/>
      <c r="D89" s="123">
        <v>1557900</v>
      </c>
      <c r="E89" s="124">
        <f t="shared" ref="E89:E90" si="24">D89</f>
        <v>1557900</v>
      </c>
      <c r="F89" s="123">
        <v>1557900</v>
      </c>
      <c r="G89" s="125">
        <f t="shared" si="23"/>
        <v>100</v>
      </c>
    </row>
    <row r="90" spans="1:7" ht="109.2" x14ac:dyDescent="0.3">
      <c r="A90" s="128" t="s">
        <v>46</v>
      </c>
      <c r="B90" s="83" t="s">
        <v>151</v>
      </c>
      <c r="C90" s="101">
        <v>100</v>
      </c>
      <c r="D90" s="123">
        <v>1557900</v>
      </c>
      <c r="E90" s="124">
        <f t="shared" si="24"/>
        <v>1557900</v>
      </c>
      <c r="F90" s="123">
        <v>1557900</v>
      </c>
      <c r="G90" s="125">
        <f t="shared" si="23"/>
        <v>100</v>
      </c>
    </row>
    <row r="91" spans="1:7" ht="46.8" x14ac:dyDescent="0.3">
      <c r="A91" s="128" t="s">
        <v>152</v>
      </c>
      <c r="B91" s="83" t="s">
        <v>153</v>
      </c>
      <c r="C91" s="127"/>
      <c r="D91" s="123">
        <v>6389042.71</v>
      </c>
      <c r="E91" s="124">
        <f t="shared" si="15"/>
        <v>6389042.71</v>
      </c>
      <c r="F91" s="123">
        <v>6324651.2199999997</v>
      </c>
      <c r="G91" s="125">
        <f t="shared" si="23"/>
        <v>98.992157465167423</v>
      </c>
    </row>
    <row r="92" spans="1:7" ht="31.2" x14ac:dyDescent="0.3">
      <c r="A92" s="128" t="s">
        <v>45</v>
      </c>
      <c r="B92" s="83" t="s">
        <v>154</v>
      </c>
      <c r="C92" s="127"/>
      <c r="D92" s="123">
        <v>4947942.71</v>
      </c>
      <c r="E92" s="124">
        <f t="shared" si="15"/>
        <v>4947942.71</v>
      </c>
      <c r="F92" s="123">
        <v>4947230.99</v>
      </c>
      <c r="G92" s="125">
        <f t="shared" si="23"/>
        <v>99.985615839921479</v>
      </c>
    </row>
    <row r="93" spans="1:7" ht="109.2" x14ac:dyDescent="0.3">
      <c r="A93" s="128" t="s">
        <v>46</v>
      </c>
      <c r="B93" s="83" t="s">
        <v>154</v>
      </c>
      <c r="C93" s="101">
        <v>100</v>
      </c>
      <c r="D93" s="123">
        <v>4500487.71</v>
      </c>
      <c r="E93" s="124">
        <f t="shared" si="15"/>
        <v>4500487.71</v>
      </c>
      <c r="F93" s="123">
        <v>4500487.71</v>
      </c>
      <c r="G93" s="125">
        <f t="shared" si="23"/>
        <v>100</v>
      </c>
    </row>
    <row r="94" spans="1:7" ht="46.8" x14ac:dyDescent="0.3">
      <c r="A94" s="128" t="s">
        <v>142</v>
      </c>
      <c r="B94" s="83" t="s">
        <v>154</v>
      </c>
      <c r="C94" s="101">
        <v>200</v>
      </c>
      <c r="D94" s="123">
        <v>255100</v>
      </c>
      <c r="E94" s="124">
        <f t="shared" si="15"/>
        <v>255100</v>
      </c>
      <c r="F94" s="123">
        <v>254726</v>
      </c>
      <c r="G94" s="125">
        <f t="shared" si="23"/>
        <v>99.853390827126617</v>
      </c>
    </row>
    <row r="95" spans="1:7" ht="15.6" x14ac:dyDescent="0.3">
      <c r="A95" s="128" t="s">
        <v>8</v>
      </c>
      <c r="B95" s="83" t="s">
        <v>154</v>
      </c>
      <c r="C95" s="101">
        <v>800</v>
      </c>
      <c r="D95" s="123">
        <v>192355</v>
      </c>
      <c r="E95" s="124">
        <f t="shared" si="15"/>
        <v>192355</v>
      </c>
      <c r="F95" s="123">
        <v>192017.28</v>
      </c>
      <c r="G95" s="125">
        <f t="shared" si="23"/>
        <v>99.82442879051753</v>
      </c>
    </row>
    <row r="96" spans="1:7" ht="62.4" x14ac:dyDescent="0.3">
      <c r="A96" s="128" t="s">
        <v>303</v>
      </c>
      <c r="B96" s="83" t="s">
        <v>304</v>
      </c>
      <c r="C96" s="101"/>
      <c r="D96" s="123">
        <v>615000</v>
      </c>
      <c r="E96" s="124">
        <f t="shared" si="15"/>
        <v>615000</v>
      </c>
      <c r="F96" s="123">
        <v>598118.65</v>
      </c>
      <c r="G96" s="125">
        <f t="shared" si="23"/>
        <v>97.255065040650408</v>
      </c>
    </row>
    <row r="97" spans="1:7" ht="46.8" x14ac:dyDescent="0.3">
      <c r="A97" s="128" t="s">
        <v>142</v>
      </c>
      <c r="B97" s="83" t="s">
        <v>304</v>
      </c>
      <c r="C97" s="101">
        <v>200</v>
      </c>
      <c r="D97" s="123">
        <v>615000</v>
      </c>
      <c r="E97" s="124">
        <f t="shared" ref="E97" si="25">D97</f>
        <v>615000</v>
      </c>
      <c r="F97" s="123">
        <v>598118.65</v>
      </c>
      <c r="G97" s="125">
        <f t="shared" si="23"/>
        <v>97.255065040650408</v>
      </c>
    </row>
    <row r="98" spans="1:7" ht="62.4" x14ac:dyDescent="0.3">
      <c r="A98" s="128" t="s">
        <v>327</v>
      </c>
      <c r="B98" s="83" t="s">
        <v>328</v>
      </c>
      <c r="C98" s="101"/>
      <c r="D98" s="123">
        <v>192300</v>
      </c>
      <c r="E98" s="124">
        <f t="shared" si="15"/>
        <v>192300</v>
      </c>
      <c r="F98" s="123">
        <v>192100</v>
      </c>
      <c r="G98" s="125">
        <f t="shared" si="23"/>
        <v>99.895995839833603</v>
      </c>
    </row>
    <row r="99" spans="1:7" ht="46.8" x14ac:dyDescent="0.3">
      <c r="A99" s="128" t="s">
        <v>142</v>
      </c>
      <c r="B99" s="83" t="s">
        <v>328</v>
      </c>
      <c r="C99" s="101">
        <v>200</v>
      </c>
      <c r="D99" s="123">
        <v>192300</v>
      </c>
      <c r="E99" s="124">
        <f t="shared" ref="E99" si="26">D99</f>
        <v>192300</v>
      </c>
      <c r="F99" s="123">
        <v>192100</v>
      </c>
      <c r="G99" s="125">
        <f t="shared" si="23"/>
        <v>99.895995839833603</v>
      </c>
    </row>
    <row r="100" spans="1:7" ht="15.6" hidden="1" x14ac:dyDescent="0.3">
      <c r="A100" s="128" t="s">
        <v>329</v>
      </c>
      <c r="B100" s="83" t="s">
        <v>330</v>
      </c>
      <c r="C100" s="101"/>
      <c r="D100" s="123">
        <v>20000</v>
      </c>
      <c r="E100" s="124">
        <f t="shared" si="15"/>
        <v>20000</v>
      </c>
      <c r="F100" s="123">
        <v>0</v>
      </c>
      <c r="G100" s="125">
        <f t="shared" si="23"/>
        <v>0</v>
      </c>
    </row>
    <row r="101" spans="1:7" ht="46.8" hidden="1" x14ac:dyDescent="0.3">
      <c r="A101" s="128" t="s">
        <v>142</v>
      </c>
      <c r="B101" s="83" t="s">
        <v>330</v>
      </c>
      <c r="C101" s="101">
        <v>200</v>
      </c>
      <c r="D101" s="123">
        <v>20000</v>
      </c>
      <c r="E101" s="124">
        <f t="shared" si="15"/>
        <v>20000</v>
      </c>
      <c r="F101" s="123">
        <v>0</v>
      </c>
      <c r="G101" s="125">
        <f t="shared" si="23"/>
        <v>0</v>
      </c>
    </row>
    <row r="102" spans="1:7" ht="62.4" x14ac:dyDescent="0.3">
      <c r="A102" s="128" t="s">
        <v>305</v>
      </c>
      <c r="B102" s="83" t="s">
        <v>306</v>
      </c>
      <c r="C102" s="101"/>
      <c r="D102" s="123">
        <v>333400</v>
      </c>
      <c r="E102" s="124">
        <f t="shared" si="15"/>
        <v>333400</v>
      </c>
      <c r="F102" s="123">
        <v>286801.58</v>
      </c>
      <c r="G102" s="125">
        <f t="shared" si="23"/>
        <v>86.023269346130775</v>
      </c>
    </row>
    <row r="103" spans="1:7" ht="46.8" x14ac:dyDescent="0.3">
      <c r="A103" s="128" t="s">
        <v>142</v>
      </c>
      <c r="B103" s="83" t="s">
        <v>306</v>
      </c>
      <c r="C103" s="101">
        <v>200</v>
      </c>
      <c r="D103" s="123">
        <v>333400</v>
      </c>
      <c r="E103" s="124">
        <f t="shared" ref="E103" si="27">D103</f>
        <v>333400</v>
      </c>
      <c r="F103" s="123">
        <v>286801.58</v>
      </c>
      <c r="G103" s="125">
        <f t="shared" si="23"/>
        <v>86.023269346130775</v>
      </c>
    </row>
    <row r="104" spans="1:7" ht="62.4" x14ac:dyDescent="0.3">
      <c r="A104" s="128" t="s">
        <v>386</v>
      </c>
      <c r="B104" s="83" t="s">
        <v>161</v>
      </c>
      <c r="C104" s="127"/>
      <c r="D104" s="123">
        <v>296600</v>
      </c>
      <c r="E104" s="124">
        <f t="shared" si="15"/>
        <v>296600</v>
      </c>
      <c r="F104" s="123">
        <v>296600</v>
      </c>
      <c r="G104" s="125">
        <f t="shared" si="23"/>
        <v>100</v>
      </c>
    </row>
    <row r="105" spans="1:7" ht="109.2" x14ac:dyDescent="0.3">
      <c r="A105" s="128" t="s">
        <v>46</v>
      </c>
      <c r="B105" s="83" t="s">
        <v>161</v>
      </c>
      <c r="C105" s="101">
        <v>100</v>
      </c>
      <c r="D105" s="123">
        <v>296600</v>
      </c>
      <c r="E105" s="124">
        <f t="shared" ref="E105" si="28">D105</f>
        <v>296600</v>
      </c>
      <c r="F105" s="123">
        <v>296600</v>
      </c>
      <c r="G105" s="125">
        <f t="shared" si="23"/>
        <v>100</v>
      </c>
    </row>
    <row r="106" spans="1:7" ht="78" x14ac:dyDescent="0.3">
      <c r="A106" s="128" t="s">
        <v>108</v>
      </c>
      <c r="B106" s="83" t="s">
        <v>155</v>
      </c>
      <c r="C106" s="127"/>
      <c r="D106" s="123">
        <v>3800</v>
      </c>
      <c r="E106" s="124">
        <f t="shared" si="15"/>
        <v>3800</v>
      </c>
      <c r="F106" s="123">
        <v>3800</v>
      </c>
      <c r="G106" s="125">
        <f t="shared" si="23"/>
        <v>100</v>
      </c>
    </row>
    <row r="107" spans="1:7" ht="46.8" x14ac:dyDescent="0.3">
      <c r="A107" s="128" t="s">
        <v>142</v>
      </c>
      <c r="B107" s="83" t="s">
        <v>155</v>
      </c>
      <c r="C107" s="101">
        <v>200</v>
      </c>
      <c r="D107" s="123">
        <v>3800</v>
      </c>
      <c r="E107" s="124">
        <f t="shared" si="15"/>
        <v>3800</v>
      </c>
      <c r="F107" s="123">
        <v>3800</v>
      </c>
      <c r="G107" s="125">
        <f t="shared" si="23"/>
        <v>100</v>
      </c>
    </row>
    <row r="108" spans="1:7" ht="62.4" hidden="1" x14ac:dyDescent="0.3">
      <c r="A108" s="128" t="s">
        <v>203</v>
      </c>
      <c r="B108" s="83" t="s">
        <v>204</v>
      </c>
      <c r="C108" s="101"/>
      <c r="D108" s="123">
        <v>100</v>
      </c>
      <c r="E108" s="124">
        <f t="shared" si="15"/>
        <v>100</v>
      </c>
      <c r="F108" s="123">
        <v>3.72</v>
      </c>
      <c r="G108" s="125">
        <f t="shared" si="23"/>
        <v>3.72</v>
      </c>
    </row>
    <row r="109" spans="1:7" ht="31.2" hidden="1" x14ac:dyDescent="0.3">
      <c r="A109" s="128" t="s">
        <v>56</v>
      </c>
      <c r="B109" s="83" t="s">
        <v>205</v>
      </c>
      <c r="C109" s="101"/>
      <c r="D109" s="123">
        <v>100</v>
      </c>
      <c r="E109" s="124">
        <f t="shared" si="15"/>
        <v>100</v>
      </c>
      <c r="F109" s="123">
        <v>3.72</v>
      </c>
      <c r="G109" s="125">
        <f t="shared" si="23"/>
        <v>3.72</v>
      </c>
    </row>
    <row r="110" spans="1:7" ht="31.2" hidden="1" x14ac:dyDescent="0.3">
      <c r="A110" s="128" t="s">
        <v>30</v>
      </c>
      <c r="B110" s="83" t="s">
        <v>205</v>
      </c>
      <c r="C110" s="101">
        <v>700</v>
      </c>
      <c r="D110" s="123">
        <v>100</v>
      </c>
      <c r="E110" s="124">
        <f t="shared" si="15"/>
        <v>100</v>
      </c>
      <c r="F110" s="123">
        <v>3.72</v>
      </c>
      <c r="G110" s="125">
        <f t="shared" si="23"/>
        <v>3.72</v>
      </c>
    </row>
    <row r="111" spans="1:7" ht="31.2" hidden="1" x14ac:dyDescent="0.3">
      <c r="A111" s="128" t="s">
        <v>331</v>
      </c>
      <c r="B111" s="83" t="s">
        <v>332</v>
      </c>
      <c r="C111" s="101"/>
      <c r="D111" s="123">
        <v>0</v>
      </c>
      <c r="E111" s="124">
        <f t="shared" si="15"/>
        <v>0</v>
      </c>
      <c r="F111" s="123">
        <v>0</v>
      </c>
      <c r="G111" s="125" t="e">
        <f t="shared" si="23"/>
        <v>#DIV/0!</v>
      </c>
    </row>
    <row r="112" spans="1:7" ht="46.8" hidden="1" x14ac:dyDescent="0.3">
      <c r="A112" s="128" t="s">
        <v>333</v>
      </c>
      <c r="B112" s="83" t="s">
        <v>334</v>
      </c>
      <c r="C112" s="101"/>
      <c r="D112" s="123">
        <v>10000</v>
      </c>
      <c r="E112" s="124">
        <f t="shared" si="15"/>
        <v>10000</v>
      </c>
      <c r="F112" s="123">
        <v>0</v>
      </c>
      <c r="G112" s="125">
        <f t="shared" si="23"/>
        <v>0</v>
      </c>
    </row>
    <row r="113" spans="1:7" ht="46.8" hidden="1" x14ac:dyDescent="0.3">
      <c r="A113" s="128" t="s">
        <v>142</v>
      </c>
      <c r="B113" s="83" t="s">
        <v>334</v>
      </c>
      <c r="C113" s="101">
        <v>200</v>
      </c>
      <c r="D113" s="123">
        <v>10000</v>
      </c>
      <c r="E113" s="124">
        <f t="shared" si="15"/>
        <v>10000</v>
      </c>
      <c r="F113" s="123">
        <v>0</v>
      </c>
      <c r="G113" s="125">
        <f t="shared" si="23"/>
        <v>0</v>
      </c>
    </row>
    <row r="114" spans="1:7" ht="46.8" x14ac:dyDescent="0.3">
      <c r="A114" s="128" t="s">
        <v>289</v>
      </c>
      <c r="B114" s="83" t="s">
        <v>288</v>
      </c>
      <c r="C114" s="101"/>
      <c r="D114" s="123">
        <v>170293</v>
      </c>
      <c r="E114" s="124">
        <f t="shared" si="15"/>
        <v>170293</v>
      </c>
      <c r="F114" s="123">
        <v>170293</v>
      </c>
      <c r="G114" s="125">
        <f t="shared" si="23"/>
        <v>100</v>
      </c>
    </row>
    <row r="115" spans="1:7" ht="46.8" x14ac:dyDescent="0.3">
      <c r="A115" s="128" t="s">
        <v>113</v>
      </c>
      <c r="B115" s="83" t="s">
        <v>290</v>
      </c>
      <c r="C115" s="101"/>
      <c r="D115" s="123">
        <v>170293</v>
      </c>
      <c r="E115" s="124">
        <f t="shared" ref="E115:E117" si="29">D115</f>
        <v>170293</v>
      </c>
      <c r="F115" s="123">
        <v>170293</v>
      </c>
      <c r="G115" s="125">
        <f t="shared" si="23"/>
        <v>100</v>
      </c>
    </row>
    <row r="116" spans="1:7" ht="46.8" x14ac:dyDescent="0.3">
      <c r="A116" s="128" t="s">
        <v>142</v>
      </c>
      <c r="B116" s="83" t="s">
        <v>290</v>
      </c>
      <c r="C116" s="101">
        <v>200</v>
      </c>
      <c r="D116" s="123">
        <v>170293</v>
      </c>
      <c r="E116" s="124">
        <f t="shared" si="29"/>
        <v>170293</v>
      </c>
      <c r="F116" s="123">
        <v>170293</v>
      </c>
      <c r="G116" s="125">
        <f t="shared" si="23"/>
        <v>100</v>
      </c>
    </row>
    <row r="117" spans="1:7" ht="62.4" x14ac:dyDescent="0.3">
      <c r="A117" s="128" t="s">
        <v>143</v>
      </c>
      <c r="B117" s="83" t="s">
        <v>399</v>
      </c>
      <c r="C117" s="101"/>
      <c r="D117" s="123">
        <v>145900</v>
      </c>
      <c r="E117" s="124">
        <f t="shared" si="29"/>
        <v>145900</v>
      </c>
      <c r="F117" s="123">
        <v>145900</v>
      </c>
      <c r="G117" s="125">
        <f t="shared" si="23"/>
        <v>100</v>
      </c>
    </row>
    <row r="118" spans="1:7" ht="62.4" x14ac:dyDescent="0.3">
      <c r="A118" s="128" t="s">
        <v>401</v>
      </c>
      <c r="B118" s="83" t="s">
        <v>400</v>
      </c>
      <c r="C118" s="101"/>
      <c r="D118" s="123">
        <v>145900</v>
      </c>
      <c r="E118" s="124">
        <f t="shared" ref="E118:E119" si="30">D118</f>
        <v>145900</v>
      </c>
      <c r="F118" s="123">
        <v>145900</v>
      </c>
      <c r="G118" s="125">
        <f t="shared" si="23"/>
        <v>100</v>
      </c>
    </row>
    <row r="119" spans="1:7" ht="46.8" x14ac:dyDescent="0.3">
      <c r="A119" s="128" t="s">
        <v>142</v>
      </c>
      <c r="B119" s="83" t="s">
        <v>400</v>
      </c>
      <c r="C119" s="101">
        <v>200</v>
      </c>
      <c r="D119" s="123">
        <v>145900</v>
      </c>
      <c r="E119" s="124">
        <f t="shared" si="30"/>
        <v>145900</v>
      </c>
      <c r="F119" s="123">
        <v>145900</v>
      </c>
      <c r="G119" s="125">
        <f t="shared" si="23"/>
        <v>100</v>
      </c>
    </row>
    <row r="120" spans="1:7" ht="31.2" x14ac:dyDescent="0.3">
      <c r="A120" s="128" t="s">
        <v>183</v>
      </c>
      <c r="B120" s="83" t="s">
        <v>363</v>
      </c>
      <c r="C120" s="127"/>
      <c r="D120" s="123">
        <v>8896031.6999999993</v>
      </c>
      <c r="E120" s="124">
        <f t="shared" si="15"/>
        <v>8896031.6999999993</v>
      </c>
      <c r="F120" s="123">
        <v>8485510.4700000007</v>
      </c>
      <c r="G120" s="125">
        <f>F120/E120*100</f>
        <v>95.385344344040519</v>
      </c>
    </row>
    <row r="121" spans="1:7" ht="46.8" x14ac:dyDescent="0.3">
      <c r="A121" s="128" t="s">
        <v>347</v>
      </c>
      <c r="B121" s="83" t="s">
        <v>364</v>
      </c>
      <c r="C121" s="127"/>
      <c r="D121" s="123">
        <v>8896031.6999999993</v>
      </c>
      <c r="E121" s="124">
        <f t="shared" ref="E121" si="31">D121</f>
        <v>8896031.6999999993</v>
      </c>
      <c r="F121" s="123">
        <v>8485510.4700000007</v>
      </c>
      <c r="G121" s="125">
        <f>F121/E121*100</f>
        <v>95.385344344040519</v>
      </c>
    </row>
    <row r="122" spans="1:7" ht="109.2" x14ac:dyDescent="0.3">
      <c r="A122" s="128" t="s">
        <v>46</v>
      </c>
      <c r="B122" s="83" t="s">
        <v>364</v>
      </c>
      <c r="C122" s="101">
        <v>100</v>
      </c>
      <c r="D122" s="123">
        <v>8701424.6999999993</v>
      </c>
      <c r="E122" s="124">
        <f t="shared" ref="E122:E174" si="32">D122</f>
        <v>8701424.6999999993</v>
      </c>
      <c r="F122" s="123">
        <v>8290903.4699999997</v>
      </c>
      <c r="G122" s="125">
        <f>F122/E122*100</f>
        <v>95.282137763026327</v>
      </c>
    </row>
    <row r="123" spans="1:7" ht="46.8" x14ac:dyDescent="0.3">
      <c r="A123" s="128" t="s">
        <v>142</v>
      </c>
      <c r="B123" s="83" t="s">
        <v>364</v>
      </c>
      <c r="C123" s="101">
        <v>200</v>
      </c>
      <c r="D123" s="123">
        <v>194607</v>
      </c>
      <c r="E123" s="124">
        <f t="shared" si="32"/>
        <v>194607</v>
      </c>
      <c r="F123" s="123">
        <v>194607</v>
      </c>
      <c r="G123" s="125">
        <f>F123/E123*100</f>
        <v>100</v>
      </c>
    </row>
    <row r="124" spans="1:7" s="126" customFormat="1" ht="78" x14ac:dyDescent="0.3">
      <c r="A124" s="136" t="s">
        <v>114</v>
      </c>
      <c r="B124" s="83" t="s">
        <v>171</v>
      </c>
      <c r="C124" s="127"/>
      <c r="D124" s="123">
        <v>217296398.31</v>
      </c>
      <c r="E124" s="124">
        <f t="shared" si="32"/>
        <v>217296398.31</v>
      </c>
      <c r="F124" s="123">
        <v>216943827.91</v>
      </c>
      <c r="G124" s="125">
        <f t="shared" si="23"/>
        <v>99.837746781473555</v>
      </c>
    </row>
    <row r="125" spans="1:7" ht="31.2" x14ac:dyDescent="0.3">
      <c r="A125" s="128" t="s">
        <v>115</v>
      </c>
      <c r="B125" s="83" t="s">
        <v>172</v>
      </c>
      <c r="C125" s="127"/>
      <c r="D125" s="123">
        <v>206715390</v>
      </c>
      <c r="E125" s="124">
        <f t="shared" ref="E125" si="33">D125</f>
        <v>206715390</v>
      </c>
      <c r="F125" s="123">
        <v>206709750.94</v>
      </c>
      <c r="G125" s="125">
        <f t="shared" si="23"/>
        <v>99.997272065713148</v>
      </c>
    </row>
    <row r="126" spans="1:7" ht="62.4" x14ac:dyDescent="0.3">
      <c r="A126" s="128" t="s">
        <v>173</v>
      </c>
      <c r="B126" s="83" t="s">
        <v>174</v>
      </c>
      <c r="C126" s="127"/>
      <c r="D126" s="123">
        <v>99200</v>
      </c>
      <c r="E126" s="124">
        <f t="shared" si="32"/>
        <v>99200</v>
      </c>
      <c r="F126" s="123">
        <v>99072.09</v>
      </c>
      <c r="G126" s="125">
        <f>F126/E126*100</f>
        <v>99.871058467741932</v>
      </c>
    </row>
    <row r="127" spans="1:7" ht="31.2" x14ac:dyDescent="0.3">
      <c r="A127" s="128" t="s">
        <v>116</v>
      </c>
      <c r="B127" s="83" t="s">
        <v>175</v>
      </c>
      <c r="C127" s="127"/>
      <c r="D127" s="123">
        <v>99200</v>
      </c>
      <c r="E127" s="124">
        <f t="shared" ref="E127:E128" si="34">D127</f>
        <v>99200</v>
      </c>
      <c r="F127" s="123">
        <v>99072.09</v>
      </c>
      <c r="G127" s="125">
        <f>F127/E127*100</f>
        <v>99.871058467741932</v>
      </c>
    </row>
    <row r="128" spans="1:7" ht="46.8" x14ac:dyDescent="0.3">
      <c r="A128" s="128" t="s">
        <v>142</v>
      </c>
      <c r="B128" s="83" t="s">
        <v>175</v>
      </c>
      <c r="C128" s="101">
        <v>200</v>
      </c>
      <c r="D128" s="123">
        <v>99100</v>
      </c>
      <c r="E128" s="124">
        <f t="shared" si="34"/>
        <v>99100</v>
      </c>
      <c r="F128" s="123">
        <v>99071.94</v>
      </c>
      <c r="G128" s="125">
        <f>F128/E128*100</f>
        <v>99.971685166498489</v>
      </c>
    </row>
    <row r="129" spans="1:7" ht="46.8" x14ac:dyDescent="0.3">
      <c r="A129" s="128" t="s">
        <v>207</v>
      </c>
      <c r="B129" s="83" t="s">
        <v>175</v>
      </c>
      <c r="C129" s="130">
        <v>400</v>
      </c>
      <c r="D129" s="123">
        <v>100</v>
      </c>
      <c r="E129" s="124">
        <f t="shared" si="32"/>
        <v>100</v>
      </c>
      <c r="F129" s="123">
        <v>0.15</v>
      </c>
      <c r="G129" s="125">
        <f>F129/E129*100</f>
        <v>0.15</v>
      </c>
    </row>
    <row r="130" spans="1:7" ht="62.4" x14ac:dyDescent="0.3">
      <c r="A130" s="128" t="s">
        <v>365</v>
      </c>
      <c r="B130" s="83" t="s">
        <v>366</v>
      </c>
      <c r="C130" s="130"/>
      <c r="D130" s="123">
        <v>206616190</v>
      </c>
      <c r="E130" s="123">
        <f t="shared" si="32"/>
        <v>206616190</v>
      </c>
      <c r="F130" s="123">
        <v>206610678.84999999</v>
      </c>
      <c r="G130" s="123">
        <f t="shared" ref="G130:G139" si="35">F130/E130*100</f>
        <v>99.997332663040581</v>
      </c>
    </row>
    <row r="131" spans="1:7" ht="124.8" x14ac:dyDescent="0.3">
      <c r="A131" s="128" t="s">
        <v>335</v>
      </c>
      <c r="B131" s="83" t="s">
        <v>367</v>
      </c>
      <c r="C131" s="130"/>
      <c r="D131" s="123">
        <v>61148100</v>
      </c>
      <c r="E131" s="123">
        <f t="shared" si="32"/>
        <v>61148100</v>
      </c>
      <c r="F131" s="123">
        <v>61148090.82</v>
      </c>
      <c r="G131" s="123">
        <f t="shared" si="35"/>
        <v>99.999984987268618</v>
      </c>
    </row>
    <row r="132" spans="1:7" ht="46.8" x14ac:dyDescent="0.3">
      <c r="A132" s="128" t="s">
        <v>207</v>
      </c>
      <c r="B132" s="83" t="s">
        <v>367</v>
      </c>
      <c r="C132" s="130">
        <v>400</v>
      </c>
      <c r="D132" s="123">
        <v>61148100</v>
      </c>
      <c r="E132" s="123">
        <f t="shared" ref="E132" si="36">D132</f>
        <v>61148100</v>
      </c>
      <c r="F132" s="123">
        <v>61148090.82</v>
      </c>
      <c r="G132" s="123">
        <f t="shared" si="35"/>
        <v>99.999984987268618</v>
      </c>
    </row>
    <row r="133" spans="1:7" ht="15.6" hidden="1" x14ac:dyDescent="0.3">
      <c r="A133" s="128" t="s">
        <v>8</v>
      </c>
      <c r="B133" s="83" t="s">
        <v>367</v>
      </c>
      <c r="C133" s="130">
        <v>800</v>
      </c>
      <c r="D133" s="123">
        <v>238965.83</v>
      </c>
      <c r="E133" s="123">
        <f t="shared" si="32"/>
        <v>238965.83</v>
      </c>
      <c r="F133" s="123">
        <v>238965.83</v>
      </c>
      <c r="G133" s="123">
        <f t="shared" si="35"/>
        <v>100</v>
      </c>
    </row>
    <row r="134" spans="1:7" ht="124.8" x14ac:dyDescent="0.3">
      <c r="A134" s="128" t="s">
        <v>335</v>
      </c>
      <c r="B134" s="83" t="s">
        <v>368</v>
      </c>
      <c r="C134" s="130"/>
      <c r="D134" s="123">
        <v>144435000</v>
      </c>
      <c r="E134" s="123">
        <f t="shared" si="32"/>
        <v>144435000</v>
      </c>
      <c r="F134" s="123">
        <v>144429546.16</v>
      </c>
      <c r="G134" s="123">
        <f t="shared" si="35"/>
        <v>99.996224017724231</v>
      </c>
    </row>
    <row r="135" spans="1:7" ht="46.8" x14ac:dyDescent="0.3">
      <c r="A135" s="128" t="s">
        <v>207</v>
      </c>
      <c r="B135" s="83" t="s">
        <v>368</v>
      </c>
      <c r="C135" s="130">
        <v>400</v>
      </c>
      <c r="D135" s="123">
        <v>144435000</v>
      </c>
      <c r="E135" s="123">
        <f t="shared" ref="E135" si="37">D135</f>
        <v>144435000</v>
      </c>
      <c r="F135" s="123">
        <v>144429546.16</v>
      </c>
      <c r="G135" s="123">
        <f t="shared" si="35"/>
        <v>99.996224017724231</v>
      </c>
    </row>
    <row r="136" spans="1:7" ht="15.6" hidden="1" x14ac:dyDescent="0.3">
      <c r="A136" s="128" t="s">
        <v>8</v>
      </c>
      <c r="B136" s="83" t="s">
        <v>368</v>
      </c>
      <c r="C136" s="130">
        <v>800</v>
      </c>
      <c r="D136" s="123">
        <v>189049.2</v>
      </c>
      <c r="E136" s="123">
        <f t="shared" si="32"/>
        <v>189049.2</v>
      </c>
      <c r="F136" s="123">
        <v>189049.2</v>
      </c>
      <c r="G136" s="123">
        <f t="shared" si="35"/>
        <v>100</v>
      </c>
    </row>
    <row r="137" spans="1:7" ht="124.8" x14ac:dyDescent="0.3">
      <c r="A137" s="128" t="s">
        <v>335</v>
      </c>
      <c r="B137" s="83" t="s">
        <v>369</v>
      </c>
      <c r="C137" s="130"/>
      <c r="D137" s="123">
        <v>1033090</v>
      </c>
      <c r="E137" s="123">
        <f t="shared" si="32"/>
        <v>1033090</v>
      </c>
      <c r="F137" s="123">
        <v>1033041.87</v>
      </c>
      <c r="G137" s="123">
        <f t="shared" si="35"/>
        <v>99.99534116098306</v>
      </c>
    </row>
    <row r="138" spans="1:7" ht="46.8" x14ac:dyDescent="0.3">
      <c r="A138" s="128" t="s">
        <v>207</v>
      </c>
      <c r="B138" s="83" t="s">
        <v>369</v>
      </c>
      <c r="C138" s="130">
        <v>400</v>
      </c>
      <c r="D138" s="123">
        <v>1033090</v>
      </c>
      <c r="E138" s="123">
        <f t="shared" ref="E138" si="38">D138</f>
        <v>1033090</v>
      </c>
      <c r="F138" s="123">
        <v>1033041.87</v>
      </c>
      <c r="G138" s="123">
        <f t="shared" si="35"/>
        <v>99.99534116098306</v>
      </c>
    </row>
    <row r="139" spans="1:7" ht="15.6" hidden="1" x14ac:dyDescent="0.3">
      <c r="A139" s="128" t="s">
        <v>8</v>
      </c>
      <c r="B139" s="83" t="s">
        <v>369</v>
      </c>
      <c r="C139" s="130">
        <v>800</v>
      </c>
      <c r="D139" s="123">
        <v>1393.47</v>
      </c>
      <c r="E139" s="123">
        <f t="shared" si="32"/>
        <v>1393.47</v>
      </c>
      <c r="F139" s="123">
        <v>1393.47</v>
      </c>
      <c r="G139" s="123">
        <f t="shared" si="35"/>
        <v>100</v>
      </c>
    </row>
    <row r="140" spans="1:7" ht="15.6" hidden="1" x14ac:dyDescent="0.3">
      <c r="A140" s="128"/>
      <c r="B140" s="83"/>
      <c r="C140" s="130"/>
      <c r="D140" s="123"/>
      <c r="E140" s="123"/>
      <c r="F140" s="123"/>
      <c r="G140" s="123"/>
    </row>
    <row r="141" spans="1:7" ht="15.6" hidden="1" x14ac:dyDescent="0.3">
      <c r="A141" s="128"/>
      <c r="B141" s="83"/>
      <c r="C141" s="130"/>
      <c r="D141" s="123"/>
      <c r="E141" s="123"/>
      <c r="F141" s="123"/>
      <c r="G141" s="123"/>
    </row>
    <row r="142" spans="1:7" ht="15.6" hidden="1" x14ac:dyDescent="0.3">
      <c r="A142" s="128"/>
      <c r="B142" s="83"/>
      <c r="C142" s="130"/>
      <c r="D142" s="123"/>
      <c r="E142" s="123"/>
      <c r="F142" s="123"/>
      <c r="G142" s="123"/>
    </row>
    <row r="143" spans="1:7" ht="15.6" hidden="1" x14ac:dyDescent="0.3">
      <c r="A143" s="128"/>
      <c r="B143" s="83"/>
      <c r="C143" s="130"/>
      <c r="D143" s="123"/>
      <c r="E143" s="123"/>
      <c r="F143" s="123"/>
      <c r="G143" s="123"/>
    </row>
    <row r="144" spans="1:7" ht="15.6" hidden="1" x14ac:dyDescent="0.3">
      <c r="A144" s="128"/>
      <c r="B144" s="83"/>
      <c r="C144" s="130"/>
      <c r="D144" s="123"/>
      <c r="E144" s="123"/>
      <c r="F144" s="123"/>
      <c r="G144" s="123"/>
    </row>
    <row r="145" spans="1:7" ht="15.6" hidden="1" x14ac:dyDescent="0.3">
      <c r="A145" s="128"/>
      <c r="B145" s="83"/>
      <c r="C145" s="130"/>
      <c r="D145" s="123"/>
      <c r="E145" s="123"/>
      <c r="F145" s="123"/>
      <c r="G145" s="123"/>
    </row>
    <row r="146" spans="1:7" ht="15.6" hidden="1" x14ac:dyDescent="0.3">
      <c r="A146" s="128"/>
      <c r="B146" s="83"/>
      <c r="C146" s="130"/>
      <c r="D146" s="123"/>
      <c r="E146" s="123"/>
      <c r="F146" s="123"/>
      <c r="G146" s="123"/>
    </row>
    <row r="147" spans="1:7" ht="15.6" hidden="1" x14ac:dyDescent="0.3">
      <c r="A147" s="128"/>
      <c r="B147" s="83"/>
      <c r="C147" s="130"/>
      <c r="D147" s="123"/>
      <c r="E147" s="123"/>
      <c r="F147" s="123"/>
      <c r="G147" s="123"/>
    </row>
    <row r="148" spans="1:7" ht="15.6" hidden="1" x14ac:dyDescent="0.3">
      <c r="A148" s="128"/>
      <c r="B148" s="83"/>
      <c r="C148" s="130"/>
      <c r="D148" s="123"/>
      <c r="E148" s="123"/>
      <c r="F148" s="123"/>
      <c r="G148" s="123"/>
    </row>
    <row r="149" spans="1:7" ht="15.6" hidden="1" x14ac:dyDescent="0.3">
      <c r="A149" s="128"/>
      <c r="B149" s="83"/>
      <c r="C149" s="130"/>
      <c r="D149" s="123"/>
      <c r="E149" s="123"/>
      <c r="F149" s="123"/>
      <c r="G149" s="123"/>
    </row>
    <row r="150" spans="1:7" ht="15.6" hidden="1" x14ac:dyDescent="0.3">
      <c r="A150" s="128"/>
      <c r="B150" s="83"/>
      <c r="C150" s="130"/>
      <c r="D150" s="123"/>
      <c r="E150" s="123"/>
      <c r="F150" s="123"/>
      <c r="G150" s="123"/>
    </row>
    <row r="151" spans="1:7" ht="15.6" hidden="1" x14ac:dyDescent="0.3">
      <c r="A151" s="128"/>
      <c r="B151" s="83"/>
      <c r="C151" s="101"/>
      <c r="D151" s="123"/>
      <c r="E151" s="123"/>
      <c r="F151" s="123"/>
      <c r="G151" s="123"/>
    </row>
    <row r="152" spans="1:7" ht="31.2" x14ac:dyDescent="0.3">
      <c r="A152" s="128" t="s">
        <v>117</v>
      </c>
      <c r="B152" s="83" t="s">
        <v>176</v>
      </c>
      <c r="C152" s="127"/>
      <c r="D152" s="123">
        <v>367900</v>
      </c>
      <c r="E152" s="123">
        <f t="shared" si="32"/>
        <v>367900</v>
      </c>
      <c r="F152" s="123">
        <v>367147.63</v>
      </c>
      <c r="G152" s="123">
        <f t="shared" si="23"/>
        <v>99.795496058711606</v>
      </c>
    </row>
    <row r="153" spans="1:7" ht="46.8" x14ac:dyDescent="0.3">
      <c r="A153" s="128" t="s">
        <v>177</v>
      </c>
      <c r="B153" s="83" t="s">
        <v>178</v>
      </c>
      <c r="C153" s="127"/>
      <c r="D153" s="123">
        <v>367900</v>
      </c>
      <c r="E153" s="123">
        <f t="shared" ref="E153:E155" si="39">D153</f>
        <v>367900</v>
      </c>
      <c r="F153" s="123">
        <v>367147.63</v>
      </c>
      <c r="G153" s="125">
        <f t="shared" si="23"/>
        <v>99.795496058711606</v>
      </c>
    </row>
    <row r="154" spans="1:7" ht="62.4" x14ac:dyDescent="0.3">
      <c r="A154" s="128" t="s">
        <v>179</v>
      </c>
      <c r="B154" s="83" t="s">
        <v>180</v>
      </c>
      <c r="C154" s="127"/>
      <c r="D154" s="123">
        <v>367900</v>
      </c>
      <c r="E154" s="123">
        <f t="shared" si="39"/>
        <v>367900</v>
      </c>
      <c r="F154" s="123">
        <v>367147.63</v>
      </c>
      <c r="G154" s="125">
        <f t="shared" si="23"/>
        <v>99.795496058711606</v>
      </c>
    </row>
    <row r="155" spans="1:7" ht="46.8" x14ac:dyDescent="0.3">
      <c r="A155" s="128" t="s">
        <v>142</v>
      </c>
      <c r="B155" s="83" t="s">
        <v>180</v>
      </c>
      <c r="C155" s="130">
        <v>200</v>
      </c>
      <c r="D155" s="123">
        <v>367900</v>
      </c>
      <c r="E155" s="123">
        <f t="shared" si="39"/>
        <v>367900</v>
      </c>
      <c r="F155" s="123">
        <v>367147.63</v>
      </c>
      <c r="G155" s="125">
        <f t="shared" si="23"/>
        <v>99.795496058711606</v>
      </c>
    </row>
    <row r="156" spans="1:7" ht="31.2" hidden="1" x14ac:dyDescent="0.3">
      <c r="A156" s="128" t="s">
        <v>210</v>
      </c>
      <c r="B156" s="83" t="s">
        <v>181</v>
      </c>
      <c r="C156" s="127"/>
      <c r="D156" s="123">
        <v>57463.1</v>
      </c>
      <c r="E156" s="124">
        <f t="shared" si="32"/>
        <v>57463.1</v>
      </c>
      <c r="F156" s="123">
        <v>57463.1</v>
      </c>
      <c r="G156" s="125">
        <f t="shared" si="23"/>
        <v>100</v>
      </c>
    </row>
    <row r="157" spans="1:7" ht="46.8" hidden="1" x14ac:dyDescent="0.3">
      <c r="A157" s="128" t="s">
        <v>142</v>
      </c>
      <c r="B157" s="83" t="s">
        <v>181</v>
      </c>
      <c r="C157" s="130">
        <v>200</v>
      </c>
      <c r="D157" s="123">
        <v>57463.1</v>
      </c>
      <c r="E157" s="124">
        <f t="shared" ref="E157" si="40">D157</f>
        <v>57463.1</v>
      </c>
      <c r="F157" s="123">
        <v>57463.1</v>
      </c>
      <c r="G157" s="125">
        <f t="shared" si="23"/>
        <v>100</v>
      </c>
    </row>
    <row r="158" spans="1:7" ht="31.2" x14ac:dyDescent="0.3">
      <c r="A158" s="128" t="s">
        <v>218</v>
      </c>
      <c r="B158" s="83" t="s">
        <v>182</v>
      </c>
      <c r="C158" s="127"/>
      <c r="D158" s="123">
        <v>5216990</v>
      </c>
      <c r="E158" s="124">
        <f t="shared" si="32"/>
        <v>5216990</v>
      </c>
      <c r="F158" s="123">
        <v>5069933.63</v>
      </c>
      <c r="G158" s="125">
        <f t="shared" si="23"/>
        <v>97.181202762512484</v>
      </c>
    </row>
    <row r="159" spans="1:7" ht="31.2" x14ac:dyDescent="0.3">
      <c r="A159" s="128" t="s">
        <v>183</v>
      </c>
      <c r="B159" s="83" t="s">
        <v>184</v>
      </c>
      <c r="C159" s="127"/>
      <c r="D159" s="123">
        <v>3399792</v>
      </c>
      <c r="E159" s="124">
        <f t="shared" si="32"/>
        <v>3399792</v>
      </c>
      <c r="F159" s="123">
        <v>3224836.96</v>
      </c>
      <c r="G159" s="125">
        <f t="shared" si="23"/>
        <v>94.853948712156509</v>
      </c>
    </row>
    <row r="160" spans="1:7" ht="46.8" x14ac:dyDescent="0.3">
      <c r="A160" s="128" t="s">
        <v>347</v>
      </c>
      <c r="B160" s="83" t="s">
        <v>185</v>
      </c>
      <c r="C160" s="127"/>
      <c r="D160" s="123">
        <v>3399792</v>
      </c>
      <c r="E160" s="124">
        <f t="shared" ref="E160" si="41">D160</f>
        <v>3399792</v>
      </c>
      <c r="F160" s="123">
        <v>3224836.96</v>
      </c>
      <c r="G160" s="125">
        <f t="shared" si="23"/>
        <v>94.853948712156509</v>
      </c>
    </row>
    <row r="161" spans="1:7" ht="109.2" x14ac:dyDescent="0.3">
      <c r="A161" s="128" t="s">
        <v>46</v>
      </c>
      <c r="B161" s="83" t="s">
        <v>185</v>
      </c>
      <c r="C161" s="101">
        <v>100</v>
      </c>
      <c r="D161" s="123">
        <v>2146000</v>
      </c>
      <c r="E161" s="124">
        <f t="shared" si="32"/>
        <v>2146000</v>
      </c>
      <c r="F161" s="123">
        <v>2059423.78</v>
      </c>
      <c r="G161" s="125">
        <f t="shared" si="23"/>
        <v>95.965693383038214</v>
      </c>
    </row>
    <row r="162" spans="1:7" ht="46.8" x14ac:dyDescent="0.3">
      <c r="A162" s="128" t="s">
        <v>142</v>
      </c>
      <c r="B162" s="83" t="s">
        <v>185</v>
      </c>
      <c r="C162" s="101">
        <v>200</v>
      </c>
      <c r="D162" s="123">
        <v>1227200</v>
      </c>
      <c r="E162" s="124">
        <f t="shared" si="32"/>
        <v>1227200</v>
      </c>
      <c r="F162" s="123">
        <v>1139104.18</v>
      </c>
      <c r="G162" s="125">
        <f t="shared" si="23"/>
        <v>92.821396675358542</v>
      </c>
    </row>
    <row r="163" spans="1:7" ht="15.6" x14ac:dyDescent="0.3">
      <c r="A163" s="128" t="s">
        <v>8</v>
      </c>
      <c r="B163" s="83" t="s">
        <v>185</v>
      </c>
      <c r="C163" s="101">
        <v>800</v>
      </c>
      <c r="D163" s="123">
        <v>26592</v>
      </c>
      <c r="E163" s="124">
        <f t="shared" si="32"/>
        <v>26592</v>
      </c>
      <c r="F163" s="123">
        <v>26309</v>
      </c>
      <c r="G163" s="125">
        <f t="shared" si="23"/>
        <v>98.935770156438025</v>
      </c>
    </row>
    <row r="164" spans="1:7" ht="46.8" x14ac:dyDescent="0.3">
      <c r="A164" s="128" t="s">
        <v>186</v>
      </c>
      <c r="B164" s="83" t="s">
        <v>187</v>
      </c>
      <c r="C164" s="127"/>
      <c r="D164" s="123">
        <v>1892200</v>
      </c>
      <c r="E164" s="124">
        <f t="shared" si="32"/>
        <v>1892200</v>
      </c>
      <c r="F164" s="123">
        <v>1754853.37</v>
      </c>
      <c r="G164" s="125">
        <f t="shared" si="23"/>
        <v>92.741431666842828</v>
      </c>
    </row>
    <row r="165" spans="1:7" ht="15.6" x14ac:dyDescent="0.3">
      <c r="A165" s="128" t="s">
        <v>23</v>
      </c>
      <c r="B165" s="83" t="s">
        <v>188</v>
      </c>
      <c r="C165" s="127"/>
      <c r="D165" s="123">
        <v>1892200</v>
      </c>
      <c r="E165" s="124">
        <f t="shared" ref="E165" si="42">D165</f>
        <v>1892200</v>
      </c>
      <c r="F165" s="123">
        <v>1754853.37</v>
      </c>
      <c r="G165" s="125">
        <f t="shared" si="23"/>
        <v>92.741431666842828</v>
      </c>
    </row>
    <row r="166" spans="1:7" ht="46.8" x14ac:dyDescent="0.3">
      <c r="A166" s="128" t="s">
        <v>142</v>
      </c>
      <c r="B166" s="83" t="s">
        <v>188</v>
      </c>
      <c r="C166" s="101">
        <v>200</v>
      </c>
      <c r="D166" s="123">
        <v>1582200</v>
      </c>
      <c r="E166" s="124">
        <f t="shared" si="32"/>
        <v>1582200</v>
      </c>
      <c r="F166" s="123">
        <v>1445594.81</v>
      </c>
      <c r="G166" s="125">
        <f t="shared" si="23"/>
        <v>91.366123751738087</v>
      </c>
    </row>
    <row r="167" spans="1:7" ht="46.8" x14ac:dyDescent="0.3">
      <c r="A167" s="128" t="s">
        <v>207</v>
      </c>
      <c r="B167" s="83" t="s">
        <v>188</v>
      </c>
      <c r="C167" s="101">
        <v>400</v>
      </c>
      <c r="D167" s="123">
        <v>310000</v>
      </c>
      <c r="E167" s="124">
        <f t="shared" si="32"/>
        <v>310000</v>
      </c>
      <c r="F167" s="123">
        <v>309258.56</v>
      </c>
      <c r="G167" s="125">
        <f t="shared" si="23"/>
        <v>99.760825806451621</v>
      </c>
    </row>
    <row r="168" spans="1:7" ht="46.8" x14ac:dyDescent="0.3">
      <c r="A168" s="128" t="s">
        <v>189</v>
      </c>
      <c r="B168" s="83" t="s">
        <v>190</v>
      </c>
      <c r="C168" s="127"/>
      <c r="D168" s="123">
        <v>315790</v>
      </c>
      <c r="E168" s="124">
        <f t="shared" si="32"/>
        <v>315790</v>
      </c>
      <c r="F168" s="123">
        <v>306446.21000000002</v>
      </c>
      <c r="G168" s="125">
        <f t="shared" si="23"/>
        <v>97.041138098103175</v>
      </c>
    </row>
    <row r="169" spans="1:7" ht="31.2" x14ac:dyDescent="0.3">
      <c r="A169" s="128" t="s">
        <v>24</v>
      </c>
      <c r="B169" s="83" t="s">
        <v>191</v>
      </c>
      <c r="C169" s="127"/>
      <c r="D169" s="123">
        <v>315790</v>
      </c>
      <c r="E169" s="124">
        <f t="shared" ref="E169:E170" si="43">D169</f>
        <v>315790</v>
      </c>
      <c r="F169" s="123">
        <v>306446.21000000002</v>
      </c>
      <c r="G169" s="125">
        <f t="shared" si="23"/>
        <v>97.041138098103175</v>
      </c>
    </row>
    <row r="170" spans="1:7" ht="46.8" x14ac:dyDescent="0.3">
      <c r="A170" s="128" t="s">
        <v>142</v>
      </c>
      <c r="B170" s="83" t="s">
        <v>191</v>
      </c>
      <c r="C170" s="101">
        <v>200</v>
      </c>
      <c r="D170" s="123">
        <v>315790</v>
      </c>
      <c r="E170" s="124">
        <f t="shared" si="43"/>
        <v>315790</v>
      </c>
      <c r="F170" s="123">
        <v>306446.21000000002</v>
      </c>
      <c r="G170" s="125">
        <f t="shared" si="23"/>
        <v>97.041138098103175</v>
      </c>
    </row>
    <row r="171" spans="1:7" ht="31.2" x14ac:dyDescent="0.3">
      <c r="A171" s="128" t="s">
        <v>192</v>
      </c>
      <c r="B171" s="83" t="s">
        <v>193</v>
      </c>
      <c r="C171" s="127"/>
      <c r="D171" s="123">
        <v>4605326.3099999996</v>
      </c>
      <c r="E171" s="124">
        <f t="shared" si="32"/>
        <v>4605326.3099999996</v>
      </c>
      <c r="F171" s="123">
        <v>4580792.8</v>
      </c>
      <c r="G171" s="125">
        <f t="shared" si="23"/>
        <v>99.467279659494963</v>
      </c>
    </row>
    <row r="172" spans="1:7" ht="31.2" x14ac:dyDescent="0.3">
      <c r="A172" s="128" t="s">
        <v>119</v>
      </c>
      <c r="B172" s="83" t="s">
        <v>194</v>
      </c>
      <c r="C172" s="127"/>
      <c r="D172" s="123">
        <v>3205326.31</v>
      </c>
      <c r="E172" s="124">
        <f t="shared" ref="E172" si="44">D172</f>
        <v>3205326.31</v>
      </c>
      <c r="F172" s="123">
        <v>3180792.8</v>
      </c>
      <c r="G172" s="125">
        <f t="shared" si="23"/>
        <v>99.234601796283243</v>
      </c>
    </row>
    <row r="173" spans="1:7" ht="46.8" x14ac:dyDescent="0.3">
      <c r="A173" s="128" t="s">
        <v>142</v>
      </c>
      <c r="B173" s="83" t="s">
        <v>194</v>
      </c>
      <c r="C173" s="101">
        <v>200</v>
      </c>
      <c r="D173" s="123">
        <v>3205326.31</v>
      </c>
      <c r="E173" s="124">
        <f t="shared" ref="E173" si="45">D173</f>
        <v>3205326.31</v>
      </c>
      <c r="F173" s="123">
        <v>3180792.8</v>
      </c>
      <c r="G173" s="125">
        <f t="shared" si="23"/>
        <v>99.234601796283243</v>
      </c>
    </row>
    <row r="174" spans="1:7" ht="46.8" hidden="1" x14ac:dyDescent="0.3">
      <c r="A174" s="128" t="s">
        <v>371</v>
      </c>
      <c r="B174" s="83" t="s">
        <v>370</v>
      </c>
      <c r="C174" s="127"/>
      <c r="D174" s="123">
        <v>500000</v>
      </c>
      <c r="E174" s="124">
        <f t="shared" si="32"/>
        <v>500000</v>
      </c>
      <c r="F174" s="123">
        <v>500000</v>
      </c>
      <c r="G174" s="125">
        <f>F174/E174*100</f>
        <v>100</v>
      </c>
    </row>
    <row r="175" spans="1:7" ht="46.8" hidden="1" x14ac:dyDescent="0.3">
      <c r="A175" s="128" t="s">
        <v>142</v>
      </c>
      <c r="B175" s="83" t="s">
        <v>370</v>
      </c>
      <c r="C175" s="101">
        <v>200</v>
      </c>
      <c r="D175" s="123">
        <v>500000</v>
      </c>
      <c r="E175" s="124">
        <f t="shared" ref="E175:E177" si="46">D175</f>
        <v>500000</v>
      </c>
      <c r="F175" s="123">
        <v>500000</v>
      </c>
      <c r="G175" s="125">
        <f>F175/E175*100</f>
        <v>100</v>
      </c>
    </row>
    <row r="176" spans="1:7" ht="46.8" x14ac:dyDescent="0.3">
      <c r="A176" s="128" t="s">
        <v>280</v>
      </c>
      <c r="B176" s="83" t="s">
        <v>372</v>
      </c>
      <c r="C176" s="101"/>
      <c r="D176" s="123">
        <v>1400000</v>
      </c>
      <c r="E176" s="124">
        <f t="shared" si="46"/>
        <v>1400000</v>
      </c>
      <c r="F176" s="123">
        <v>1400000</v>
      </c>
      <c r="G176" s="125">
        <f>F176/E176*100</f>
        <v>100</v>
      </c>
    </row>
    <row r="177" spans="1:7" ht="46.8" x14ac:dyDescent="0.3">
      <c r="A177" s="128" t="s">
        <v>142</v>
      </c>
      <c r="B177" s="83" t="s">
        <v>372</v>
      </c>
      <c r="C177" s="101">
        <v>200</v>
      </c>
      <c r="D177" s="123">
        <v>1400000</v>
      </c>
      <c r="E177" s="124">
        <f t="shared" si="46"/>
        <v>1400000</v>
      </c>
      <c r="F177" s="123">
        <v>1400000</v>
      </c>
      <c r="G177" s="125">
        <f>F177/E177*100</f>
        <v>100</v>
      </c>
    </row>
    <row r="178" spans="1:7" s="126" customFormat="1" ht="31.2" x14ac:dyDescent="0.3">
      <c r="A178" s="136" t="s">
        <v>104</v>
      </c>
      <c r="B178" s="83" t="s">
        <v>137</v>
      </c>
      <c r="C178" s="127"/>
      <c r="D178" s="123">
        <v>90900</v>
      </c>
      <c r="E178" s="123">
        <v>90900</v>
      </c>
      <c r="F178" s="123">
        <v>90900</v>
      </c>
      <c r="G178" s="125">
        <f t="shared" si="23"/>
        <v>100</v>
      </c>
    </row>
    <row r="179" spans="1:7" ht="46.8" x14ac:dyDescent="0.3">
      <c r="A179" s="128" t="s">
        <v>138</v>
      </c>
      <c r="B179" s="83" t="s">
        <v>139</v>
      </c>
      <c r="C179" s="127"/>
      <c r="D179" s="123">
        <v>90900</v>
      </c>
      <c r="E179" s="123">
        <v>90900</v>
      </c>
      <c r="F179" s="123">
        <v>90900</v>
      </c>
      <c r="G179" s="125">
        <f t="shared" si="23"/>
        <v>100</v>
      </c>
    </row>
    <row r="180" spans="1:7" ht="62.4" x14ac:dyDescent="0.3">
      <c r="A180" s="128" t="s">
        <v>143</v>
      </c>
      <c r="B180" s="83" t="s">
        <v>144</v>
      </c>
      <c r="C180" s="127"/>
      <c r="D180" s="123">
        <v>90900</v>
      </c>
      <c r="E180" s="123">
        <v>90900</v>
      </c>
      <c r="F180" s="123">
        <v>90900</v>
      </c>
      <c r="G180" s="125">
        <f t="shared" si="23"/>
        <v>100</v>
      </c>
    </row>
    <row r="181" spans="1:7" ht="62.4" x14ac:dyDescent="0.3">
      <c r="A181" s="128" t="s">
        <v>145</v>
      </c>
      <c r="B181" s="83" t="s">
        <v>146</v>
      </c>
      <c r="C181" s="127"/>
      <c r="D181" s="123">
        <v>90900</v>
      </c>
      <c r="E181" s="123">
        <v>90900</v>
      </c>
      <c r="F181" s="123">
        <v>90900</v>
      </c>
      <c r="G181" s="125">
        <f t="shared" si="23"/>
        <v>100</v>
      </c>
    </row>
    <row r="182" spans="1:7" ht="15.6" x14ac:dyDescent="0.3">
      <c r="A182" s="128" t="s">
        <v>10</v>
      </c>
      <c r="B182" s="83" t="s">
        <v>146</v>
      </c>
      <c r="C182" s="101">
        <v>500</v>
      </c>
      <c r="D182" s="123">
        <v>90900</v>
      </c>
      <c r="E182" s="123">
        <v>90900</v>
      </c>
      <c r="F182" s="123">
        <v>90900</v>
      </c>
      <c r="G182" s="125">
        <f t="shared" si="23"/>
        <v>100</v>
      </c>
    </row>
    <row r="183" spans="1:7" ht="15.6" hidden="1" x14ac:dyDescent="0.3">
      <c r="A183" s="128" t="s">
        <v>105</v>
      </c>
      <c r="B183" s="83" t="s">
        <v>140</v>
      </c>
      <c r="C183" s="127"/>
      <c r="D183" s="123">
        <v>5000</v>
      </c>
      <c r="E183" s="123">
        <v>5000</v>
      </c>
      <c r="F183" s="123">
        <v>5000</v>
      </c>
      <c r="G183" s="125">
        <f t="shared" si="23"/>
        <v>100</v>
      </c>
    </row>
    <row r="184" spans="1:7" ht="31.2" hidden="1" x14ac:dyDescent="0.3">
      <c r="A184" s="128" t="s">
        <v>45</v>
      </c>
      <c r="B184" s="83" t="s">
        <v>141</v>
      </c>
      <c r="C184" s="127"/>
      <c r="D184" s="123">
        <v>5000</v>
      </c>
      <c r="E184" s="123">
        <v>5000</v>
      </c>
      <c r="F184" s="123">
        <v>5000</v>
      </c>
      <c r="G184" s="125">
        <f t="shared" si="23"/>
        <v>100</v>
      </c>
    </row>
    <row r="185" spans="1:7" ht="46.8" hidden="1" x14ac:dyDescent="0.3">
      <c r="A185" s="128" t="s">
        <v>142</v>
      </c>
      <c r="B185" s="83" t="s">
        <v>141</v>
      </c>
      <c r="C185" s="101">
        <v>200</v>
      </c>
      <c r="D185" s="123">
        <v>5000</v>
      </c>
      <c r="E185" s="123">
        <v>5000</v>
      </c>
      <c r="F185" s="123">
        <v>5000</v>
      </c>
      <c r="G185" s="125">
        <f t="shared" si="23"/>
        <v>100</v>
      </c>
    </row>
    <row r="186" spans="1:7" s="126" customFormat="1" ht="46.8" hidden="1" x14ac:dyDescent="0.3">
      <c r="A186" s="128" t="s">
        <v>336</v>
      </c>
      <c r="B186" s="83" t="s">
        <v>337</v>
      </c>
      <c r="C186" s="127"/>
      <c r="D186" s="123">
        <v>20000</v>
      </c>
      <c r="E186" s="124">
        <f t="shared" ref="E186:E190" si="47">D186</f>
        <v>20000</v>
      </c>
      <c r="F186" s="123">
        <v>0</v>
      </c>
      <c r="G186" s="125">
        <f t="shared" si="23"/>
        <v>0</v>
      </c>
    </row>
    <row r="187" spans="1:7" ht="31.2" hidden="1" x14ac:dyDescent="0.3">
      <c r="A187" s="128" t="s">
        <v>338</v>
      </c>
      <c r="B187" s="83" t="s">
        <v>339</v>
      </c>
      <c r="C187" s="127"/>
      <c r="D187" s="123">
        <v>20000</v>
      </c>
      <c r="E187" s="124">
        <f t="shared" si="47"/>
        <v>20000</v>
      </c>
      <c r="F187" s="123">
        <v>0</v>
      </c>
      <c r="G187" s="125">
        <f t="shared" si="23"/>
        <v>0</v>
      </c>
    </row>
    <row r="188" spans="1:7" ht="15.6" hidden="1" x14ac:dyDescent="0.3">
      <c r="A188" s="128" t="s">
        <v>340</v>
      </c>
      <c r="B188" s="83" t="s">
        <v>341</v>
      </c>
      <c r="C188" s="127"/>
      <c r="D188" s="123">
        <v>20000</v>
      </c>
      <c r="E188" s="124">
        <f t="shared" si="47"/>
        <v>20000</v>
      </c>
      <c r="F188" s="123">
        <v>0</v>
      </c>
      <c r="G188" s="125">
        <f t="shared" si="23"/>
        <v>0</v>
      </c>
    </row>
    <row r="189" spans="1:7" ht="31.2" hidden="1" x14ac:dyDescent="0.3">
      <c r="A189" s="128" t="s">
        <v>342</v>
      </c>
      <c r="B189" s="83" t="s">
        <v>343</v>
      </c>
      <c r="C189" s="127"/>
      <c r="D189" s="123">
        <v>20000</v>
      </c>
      <c r="E189" s="124">
        <f t="shared" si="47"/>
        <v>20000</v>
      </c>
      <c r="F189" s="123">
        <v>0</v>
      </c>
      <c r="G189" s="125">
        <f t="shared" si="23"/>
        <v>0</v>
      </c>
    </row>
    <row r="190" spans="1:7" ht="15.6" hidden="1" x14ac:dyDescent="0.3">
      <c r="A190" s="128" t="s">
        <v>8</v>
      </c>
      <c r="B190" s="83" t="s">
        <v>343</v>
      </c>
      <c r="C190" s="101">
        <v>800</v>
      </c>
      <c r="D190" s="123">
        <v>20000</v>
      </c>
      <c r="E190" s="124">
        <f t="shared" si="47"/>
        <v>20000</v>
      </c>
      <c r="F190" s="123">
        <v>0</v>
      </c>
      <c r="G190" s="125">
        <f t="shared" si="23"/>
        <v>0</v>
      </c>
    </row>
  </sheetData>
  <mergeCells count="9">
    <mergeCell ref="A1:G1"/>
    <mergeCell ref="A3:A5"/>
    <mergeCell ref="B3:C3"/>
    <mergeCell ref="D3:D5"/>
    <mergeCell ref="E3:E5"/>
    <mergeCell ref="F3:F5"/>
    <mergeCell ref="G3:G5"/>
    <mergeCell ref="B4:B5"/>
    <mergeCell ref="C4:C5"/>
  </mergeCells>
  <pageMargins left="0.7" right="0.7" top="0.75" bottom="0.75" header="0.3" footer="0.3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9"/>
  <sheetViews>
    <sheetView view="pageBreakPreview" zoomScale="60" zoomScaleNormal="100" workbookViewId="0">
      <selection activeCell="A23" sqref="A23"/>
    </sheetView>
  </sheetViews>
  <sheetFormatPr defaultRowHeight="13.2" x14ac:dyDescent="0.25"/>
  <cols>
    <col min="1" max="1" width="45.6640625" customWidth="1"/>
    <col min="2" max="2" width="22.5546875" customWidth="1"/>
    <col min="3" max="3" width="35.109375" customWidth="1"/>
    <col min="4" max="4" width="19.88671875" customWidth="1"/>
  </cols>
  <sheetData>
    <row r="1" spans="1:16" s="91" customFormat="1" ht="55.2" customHeight="1" x14ac:dyDescent="0.3">
      <c r="A1" s="176" t="s">
        <v>388</v>
      </c>
      <c r="B1" s="176"/>
      <c r="C1" s="176"/>
      <c r="D1" s="17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x14ac:dyDescent="0.25">
      <c r="A2" s="12"/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91" customFormat="1" ht="52.2" customHeight="1" x14ac:dyDescent="0.3">
      <c r="A3" s="176" t="s">
        <v>410</v>
      </c>
      <c r="B3" s="176"/>
      <c r="C3" s="176"/>
      <c r="D3" s="17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</row>
    <row r="4" spans="1:16" ht="15.6" x14ac:dyDescent="0.3">
      <c r="A4" s="12"/>
      <c r="B4" s="12"/>
      <c r="C4" s="12"/>
      <c r="D4" s="68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6" x14ac:dyDescent="0.25">
      <c r="A5" s="141" t="s">
        <v>1</v>
      </c>
      <c r="B5" s="178" t="s">
        <v>240</v>
      </c>
      <c r="C5" s="179"/>
      <c r="D5" s="183" t="s">
        <v>2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ht="30" customHeight="1" x14ac:dyDescent="0.25">
      <c r="A6" s="142"/>
      <c r="B6" s="180"/>
      <c r="C6" s="181"/>
      <c r="D6" s="18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ht="13.2" customHeight="1" x14ac:dyDescent="0.25">
      <c r="A7" s="142"/>
      <c r="B7" s="182" t="s">
        <v>241</v>
      </c>
      <c r="C7" s="182" t="s">
        <v>242</v>
      </c>
      <c r="D7" s="18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13.2" customHeight="1" x14ac:dyDescent="0.25">
      <c r="A8" s="142"/>
      <c r="B8" s="182"/>
      <c r="C8" s="182"/>
      <c r="D8" s="18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78" customHeight="1" x14ac:dyDescent="0.25">
      <c r="A9" s="144"/>
      <c r="B9" s="182"/>
      <c r="C9" s="182"/>
      <c r="D9" s="184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15.6" x14ac:dyDescent="0.3">
      <c r="A10" s="32">
        <v>1</v>
      </c>
      <c r="B10" s="27">
        <v>2</v>
      </c>
      <c r="C10" s="33">
        <v>3</v>
      </c>
      <c r="D10" s="34">
        <v>4</v>
      </c>
      <c r="E10" s="13"/>
      <c r="F10" s="14"/>
      <c r="G10" s="14"/>
      <c r="H10" s="12"/>
      <c r="I10" s="13"/>
      <c r="J10" s="13"/>
      <c r="K10" s="13"/>
      <c r="L10" s="13"/>
      <c r="M10" s="13"/>
      <c r="N10" s="13"/>
      <c r="O10" s="13"/>
      <c r="P10" s="13"/>
    </row>
    <row r="11" spans="1:16" ht="54" x14ac:dyDescent="0.35">
      <c r="A11" s="99" t="s">
        <v>413</v>
      </c>
      <c r="B11" s="30"/>
      <c r="C11" s="98" t="s">
        <v>414</v>
      </c>
      <c r="D11" s="100">
        <v>643241.77</v>
      </c>
      <c r="E11" s="13"/>
      <c r="F11" s="14"/>
      <c r="G11" s="14"/>
      <c r="H11" s="12"/>
      <c r="I11" s="13"/>
      <c r="J11" s="13"/>
      <c r="K11" s="13"/>
      <c r="L11" s="13"/>
      <c r="M11" s="13"/>
      <c r="N11" s="13"/>
      <c r="O11" s="13"/>
      <c r="P11" s="13"/>
    </row>
    <row r="12" spans="1:16" s="91" customFormat="1" ht="54" hidden="1" x14ac:dyDescent="0.35">
      <c r="A12" s="99" t="s">
        <v>244</v>
      </c>
      <c r="B12" s="98" t="s">
        <v>245</v>
      </c>
      <c r="C12" s="98" t="s">
        <v>243</v>
      </c>
      <c r="D12" s="100">
        <v>0</v>
      </c>
      <c r="E12" s="96"/>
      <c r="F12" s="97"/>
      <c r="G12" s="97"/>
      <c r="I12" s="96"/>
      <c r="J12" s="96"/>
      <c r="K12" s="96"/>
      <c r="L12" s="96"/>
      <c r="M12" s="96"/>
      <c r="N12" s="96"/>
      <c r="O12" s="96"/>
      <c r="P12" s="96"/>
    </row>
    <row r="13" spans="1:16" s="12" customFormat="1" ht="90" hidden="1" x14ac:dyDescent="0.35">
      <c r="A13" s="39" t="s">
        <v>128</v>
      </c>
      <c r="B13" s="98" t="s">
        <v>246</v>
      </c>
      <c r="C13" s="38" t="s">
        <v>129</v>
      </c>
      <c r="D13" s="31">
        <v>0</v>
      </c>
      <c r="E13" s="13"/>
      <c r="F13" s="14"/>
      <c r="G13" s="14"/>
      <c r="I13" s="13"/>
      <c r="J13" s="13"/>
      <c r="K13" s="13"/>
      <c r="L13" s="13"/>
      <c r="M13" s="13"/>
      <c r="N13" s="13"/>
      <c r="O13" s="13"/>
      <c r="P13" s="13"/>
    </row>
    <row r="14" spans="1:16" s="91" customFormat="1" ht="90" hidden="1" x14ac:dyDescent="0.35">
      <c r="A14" s="99" t="s">
        <v>271</v>
      </c>
      <c r="B14" s="98" t="s">
        <v>246</v>
      </c>
      <c r="C14" s="98" t="s">
        <v>270</v>
      </c>
      <c r="D14" s="100">
        <v>0</v>
      </c>
      <c r="E14" s="96"/>
      <c r="F14" s="97"/>
      <c r="G14" s="97"/>
      <c r="I14" s="96"/>
      <c r="J14" s="96"/>
      <c r="K14" s="96"/>
      <c r="L14" s="96"/>
      <c r="M14" s="96"/>
      <c r="N14" s="96"/>
      <c r="O14" s="96"/>
      <c r="P14" s="96"/>
    </row>
    <row r="15" spans="1:16" ht="36" x14ac:dyDescent="0.35">
      <c r="A15" s="29" t="s">
        <v>31</v>
      </c>
      <c r="B15" s="98" t="s">
        <v>245</v>
      </c>
      <c r="C15" s="28" t="s">
        <v>77</v>
      </c>
      <c r="D15" s="100">
        <v>643241.77</v>
      </c>
      <c r="E15" s="13"/>
      <c r="F15" s="14"/>
      <c r="G15" s="14"/>
      <c r="H15" s="12"/>
      <c r="I15" s="13"/>
      <c r="J15" s="13"/>
      <c r="K15" s="13"/>
      <c r="L15" s="13"/>
      <c r="M15" s="13"/>
      <c r="N15" s="13"/>
      <c r="O15" s="13"/>
      <c r="P15" s="13"/>
    </row>
    <row r="16" spans="1:16" ht="40.200000000000003" customHeight="1" x14ac:dyDescent="0.35">
      <c r="A16" s="39" t="s">
        <v>131</v>
      </c>
      <c r="B16" s="98" t="s">
        <v>246</v>
      </c>
      <c r="C16" s="38" t="s">
        <v>130</v>
      </c>
      <c r="D16" s="31">
        <v>-257298652.38</v>
      </c>
      <c r="E16" s="13"/>
      <c r="F16" s="14"/>
      <c r="G16" s="14"/>
      <c r="H16" s="12"/>
      <c r="I16" s="13"/>
      <c r="J16" s="13"/>
      <c r="K16" s="13"/>
      <c r="L16" s="13"/>
      <c r="M16" s="13"/>
      <c r="N16" s="13"/>
      <c r="O16" s="13"/>
      <c r="P16" s="13"/>
    </row>
    <row r="17" spans="1:16" ht="37.200000000000003" customHeight="1" x14ac:dyDescent="0.35">
      <c r="A17" s="39" t="s">
        <v>132</v>
      </c>
      <c r="B17" s="98" t="s">
        <v>246</v>
      </c>
      <c r="C17" s="38" t="s">
        <v>133</v>
      </c>
      <c r="D17" s="31">
        <v>257941894.15000001</v>
      </c>
      <c r="E17" s="13"/>
      <c r="F17" s="14"/>
      <c r="G17" s="14"/>
      <c r="H17" s="12"/>
      <c r="I17" s="13"/>
      <c r="J17" s="13"/>
      <c r="K17" s="13"/>
      <c r="L17" s="13"/>
      <c r="M17" s="13"/>
      <c r="N17" s="13"/>
      <c r="O17" s="13"/>
      <c r="P17" s="13"/>
    </row>
    <row r="18" spans="1:16" s="40" customFormat="1" ht="26.4" customHeight="1" x14ac:dyDescent="0.35">
      <c r="A18" s="69"/>
      <c r="B18" s="70"/>
      <c r="C18" s="71"/>
      <c r="D18" s="72"/>
      <c r="E18" s="35"/>
      <c r="F18" s="36"/>
      <c r="G18" s="36"/>
      <c r="I18" s="35"/>
      <c r="J18" s="35"/>
      <c r="K18" s="35"/>
      <c r="L18" s="35"/>
      <c r="M18" s="35"/>
      <c r="N18" s="35"/>
      <c r="O18" s="35"/>
      <c r="P18" s="35"/>
    </row>
    <row r="19" spans="1:16" s="91" customFormat="1" ht="27" customHeight="1" x14ac:dyDescent="0.35">
      <c r="A19" s="186" t="s">
        <v>239</v>
      </c>
      <c r="B19" s="186"/>
      <c r="C19" s="102"/>
      <c r="D19" s="103"/>
      <c r="E19" s="96"/>
      <c r="F19" s="97"/>
      <c r="G19" s="97"/>
      <c r="I19" s="96"/>
      <c r="J19" s="96"/>
      <c r="K19" s="96"/>
      <c r="L19" s="96"/>
      <c r="M19" s="96"/>
      <c r="N19" s="96"/>
      <c r="O19" s="96"/>
      <c r="P19" s="96"/>
    </row>
    <row r="20" spans="1:16" s="91" customFormat="1" ht="22.2" customHeight="1" x14ac:dyDescent="0.35">
      <c r="A20" s="104" t="s">
        <v>231</v>
      </c>
      <c r="B20" s="104"/>
      <c r="C20" s="102"/>
      <c r="D20" s="103"/>
      <c r="E20" s="96"/>
      <c r="F20" s="97"/>
      <c r="G20" s="97"/>
      <c r="I20" s="96"/>
      <c r="J20" s="96"/>
      <c r="K20" s="96"/>
      <c r="L20" s="96"/>
      <c r="M20" s="96"/>
      <c r="N20" s="96"/>
      <c r="O20" s="96"/>
      <c r="P20" s="96"/>
    </row>
    <row r="21" spans="1:16" s="91" customFormat="1" ht="22.2" customHeight="1" x14ac:dyDescent="0.35">
      <c r="A21" s="104"/>
      <c r="B21" s="104"/>
      <c r="C21" s="137"/>
      <c r="D21" s="103" t="s">
        <v>232</v>
      </c>
      <c r="E21" s="96"/>
      <c r="F21" s="97"/>
      <c r="G21" s="97"/>
      <c r="I21" s="96"/>
      <c r="J21" s="96"/>
      <c r="K21" s="96"/>
      <c r="L21" s="96"/>
      <c r="M21" s="96"/>
      <c r="N21" s="96"/>
      <c r="O21" s="96"/>
      <c r="P21" s="96"/>
    </row>
    <row r="22" spans="1:16" s="40" customFormat="1" ht="18" x14ac:dyDescent="0.35">
      <c r="A22" s="69"/>
      <c r="B22" s="70"/>
      <c r="C22" s="71"/>
      <c r="D22" s="72"/>
      <c r="E22" s="35"/>
      <c r="F22" s="36"/>
      <c r="G22" s="36"/>
      <c r="I22" s="35"/>
      <c r="J22" s="35"/>
      <c r="K22" s="35"/>
      <c r="L22" s="35"/>
      <c r="M22" s="35"/>
      <c r="N22" s="35"/>
      <c r="O22" s="35"/>
      <c r="P22" s="35"/>
    </row>
    <row r="23" spans="1:16" ht="18" x14ac:dyDescent="0.35">
      <c r="A23" s="73" t="s">
        <v>79</v>
      </c>
      <c r="B23" s="75"/>
      <c r="C23" s="74"/>
      <c r="D23" s="72"/>
      <c r="E23" s="13"/>
      <c r="F23" s="14"/>
      <c r="G23" s="14"/>
      <c r="H23" s="13"/>
      <c r="I23" s="13"/>
      <c r="J23" s="13"/>
      <c r="K23" s="13"/>
      <c r="L23" s="13"/>
      <c r="M23" s="13"/>
      <c r="N23" s="13"/>
      <c r="O23" s="13"/>
      <c r="P23" s="13"/>
    </row>
    <row r="24" spans="1:16" ht="18" customHeight="1" x14ac:dyDescent="0.25">
      <c r="A24" s="61" t="s">
        <v>80</v>
      </c>
      <c r="B24" s="60"/>
      <c r="C24" s="177"/>
      <c r="D24" s="177"/>
      <c r="E24" s="61"/>
      <c r="H24" s="13"/>
      <c r="I24" s="13"/>
      <c r="J24" s="13"/>
      <c r="K24" s="13"/>
      <c r="L24" s="13"/>
      <c r="M24" s="13"/>
      <c r="N24" s="13"/>
      <c r="O24" s="13"/>
      <c r="P24" s="13"/>
    </row>
    <row r="25" spans="1:16" ht="18" x14ac:dyDescent="0.35">
      <c r="A25" s="177" t="s">
        <v>100</v>
      </c>
      <c r="B25" s="177"/>
      <c r="C25" s="177"/>
      <c r="D25" s="41"/>
      <c r="E25" s="177"/>
      <c r="F25" s="177"/>
      <c r="G25" s="177"/>
      <c r="H25" s="13"/>
      <c r="I25" s="13"/>
      <c r="J25" s="13"/>
      <c r="K25" s="13"/>
      <c r="L25" s="13"/>
      <c r="M25" s="13"/>
      <c r="N25" s="13"/>
      <c r="O25" s="13"/>
      <c r="P25" s="13"/>
    </row>
    <row r="26" spans="1:16" ht="18" x14ac:dyDescent="0.35">
      <c r="A26" s="48" t="s">
        <v>81</v>
      </c>
      <c r="B26" s="49"/>
      <c r="C26" s="76"/>
      <c r="D26" s="77"/>
      <c r="E26" s="13"/>
      <c r="F26" s="14"/>
      <c r="G26" s="14"/>
      <c r="H26" s="13"/>
      <c r="I26" s="13"/>
      <c r="J26" s="13"/>
      <c r="K26" s="13"/>
      <c r="L26" s="13"/>
      <c r="M26" s="13"/>
      <c r="N26" s="13"/>
      <c r="O26" s="13"/>
      <c r="P26" s="13"/>
    </row>
    <row r="27" spans="1:16" ht="18" x14ac:dyDescent="0.35">
      <c r="A27" s="48" t="s">
        <v>101</v>
      </c>
      <c r="B27" s="12"/>
      <c r="C27" s="138"/>
      <c r="D27" s="82" t="s">
        <v>78</v>
      </c>
      <c r="E27" s="13"/>
      <c r="F27" s="14"/>
      <c r="G27" s="14"/>
      <c r="H27" s="13"/>
      <c r="I27" s="13"/>
      <c r="J27" s="13"/>
      <c r="K27" s="13"/>
      <c r="L27" s="13"/>
      <c r="M27" s="13"/>
      <c r="N27" s="13"/>
      <c r="O27" s="13"/>
      <c r="P27" s="13"/>
    </row>
    <row r="28" spans="1:16" x14ac:dyDescent="0.25">
      <c r="A28" s="185"/>
      <c r="B28" s="17"/>
      <c r="C28" s="18"/>
      <c r="D28" s="20"/>
      <c r="E28" s="13"/>
      <c r="F28" s="14"/>
      <c r="G28" s="14"/>
      <c r="H28" s="13"/>
      <c r="I28" s="13"/>
      <c r="J28" s="13"/>
      <c r="K28" s="13"/>
      <c r="L28" s="13"/>
      <c r="M28" s="13"/>
      <c r="N28" s="13"/>
      <c r="O28" s="13"/>
      <c r="P28" s="13"/>
    </row>
    <row r="29" spans="1:16" x14ac:dyDescent="0.25">
      <c r="A29" s="185"/>
      <c r="B29" s="12"/>
      <c r="C29" s="26"/>
      <c r="D29" s="20"/>
      <c r="E29" s="13"/>
      <c r="F29" s="14"/>
      <c r="G29" s="14"/>
      <c r="H29" s="13"/>
      <c r="I29" s="13"/>
      <c r="J29" s="13"/>
      <c r="K29" s="13"/>
      <c r="L29" s="13"/>
      <c r="M29" s="13"/>
      <c r="N29" s="13"/>
      <c r="O29" s="13"/>
      <c r="P29" s="13"/>
    </row>
    <row r="30" spans="1:16" x14ac:dyDescent="0.25">
      <c r="A30" s="24"/>
      <c r="B30" s="25"/>
      <c r="C30" s="17"/>
      <c r="D30" s="20"/>
      <c r="E30" s="13"/>
      <c r="F30" s="14"/>
      <c r="G30" s="14"/>
      <c r="H30" s="13"/>
      <c r="I30" s="13"/>
      <c r="J30" s="13"/>
      <c r="K30" s="13"/>
      <c r="L30" s="13"/>
      <c r="M30" s="13"/>
      <c r="N30" s="13"/>
      <c r="O30" s="13"/>
      <c r="P30" s="13"/>
    </row>
    <row r="31" spans="1:16" x14ac:dyDescent="0.25">
      <c r="A31" s="21"/>
      <c r="B31" s="12"/>
      <c r="C31" s="17"/>
      <c r="D31" s="20"/>
      <c r="E31" s="13"/>
      <c r="F31" s="14"/>
      <c r="G31" s="14"/>
      <c r="H31" s="13"/>
      <c r="I31" s="13"/>
      <c r="J31" s="13"/>
      <c r="K31" s="13"/>
      <c r="L31" s="13"/>
      <c r="M31" s="13"/>
      <c r="N31" s="13"/>
      <c r="O31" s="13"/>
      <c r="P31" s="13"/>
    </row>
    <row r="32" spans="1:16" x14ac:dyDescent="0.25">
      <c r="A32" s="187"/>
      <c r="B32" s="17"/>
      <c r="C32" s="18"/>
      <c r="D32" s="16"/>
      <c r="E32" s="13"/>
      <c r="F32" s="14"/>
      <c r="G32" s="14"/>
      <c r="H32" s="13"/>
      <c r="I32" s="13"/>
      <c r="J32" s="13"/>
      <c r="K32" s="13"/>
      <c r="L32" s="13"/>
      <c r="M32" s="13"/>
      <c r="N32" s="13"/>
      <c r="O32" s="13"/>
      <c r="P32" s="13"/>
    </row>
    <row r="33" spans="1:16" x14ac:dyDescent="0.25">
      <c r="A33" s="187"/>
      <c r="B33" s="12"/>
      <c r="C33" s="26"/>
      <c r="D33" s="16"/>
      <c r="E33" s="13"/>
      <c r="F33" s="14"/>
      <c r="G33" s="14"/>
      <c r="H33" s="13"/>
      <c r="I33" s="13"/>
      <c r="J33" s="13"/>
      <c r="K33" s="13"/>
      <c r="L33" s="13"/>
      <c r="M33" s="13"/>
      <c r="N33" s="13"/>
      <c r="O33" s="13"/>
      <c r="P33" s="13"/>
    </row>
    <row r="34" spans="1:16" x14ac:dyDescent="0.25">
      <c r="A34" s="19"/>
      <c r="B34" s="25"/>
      <c r="C34" s="17"/>
      <c r="D34" s="22"/>
      <c r="E34" s="13"/>
      <c r="F34" s="14"/>
      <c r="G34" s="14"/>
      <c r="H34" s="13"/>
      <c r="I34" s="13"/>
      <c r="J34" s="13"/>
      <c r="K34" s="13"/>
      <c r="L34" s="13"/>
      <c r="M34" s="13"/>
      <c r="N34" s="13"/>
      <c r="O34" s="13"/>
      <c r="P34" s="13"/>
    </row>
    <row r="35" spans="1:16" x14ac:dyDescent="0.25">
      <c r="A35" s="19"/>
      <c r="B35" s="17"/>
      <c r="C35" s="18"/>
      <c r="D35" s="15"/>
      <c r="E35" s="13"/>
      <c r="F35" s="14"/>
      <c r="G35" s="14"/>
      <c r="H35" s="13"/>
      <c r="I35" s="13"/>
      <c r="J35" s="13"/>
      <c r="K35" s="13"/>
      <c r="L35" s="13"/>
      <c r="M35" s="13"/>
      <c r="N35" s="13"/>
      <c r="O35" s="13"/>
      <c r="P35" s="13"/>
    </row>
    <row r="36" spans="1:16" x14ac:dyDescent="0.25">
      <c r="A36" s="19"/>
      <c r="B36" s="17"/>
      <c r="C36" s="18"/>
      <c r="D36" s="15"/>
      <c r="E36" s="13"/>
      <c r="F36" s="14"/>
      <c r="G36" s="14"/>
      <c r="H36" s="13"/>
      <c r="I36" s="13"/>
      <c r="J36" s="13"/>
      <c r="K36" s="13"/>
      <c r="L36" s="13"/>
      <c r="M36" s="13"/>
      <c r="N36" s="13"/>
      <c r="O36" s="13"/>
      <c r="P36" s="13"/>
    </row>
    <row r="37" spans="1:16" x14ac:dyDescent="0.25">
      <c r="A37" s="15"/>
      <c r="B37" s="15"/>
      <c r="C37" s="12"/>
      <c r="D37" s="15"/>
      <c r="E37" s="13"/>
      <c r="F37" s="14"/>
      <c r="G37" s="14"/>
      <c r="H37" s="13"/>
      <c r="I37" s="13"/>
      <c r="J37" s="13"/>
      <c r="K37" s="13"/>
      <c r="L37" s="13"/>
      <c r="M37" s="13"/>
      <c r="N37" s="13"/>
      <c r="O37" s="13"/>
      <c r="P37" s="13"/>
    </row>
    <row r="38" spans="1:16" x14ac:dyDescent="0.25">
      <c r="A38" s="12"/>
      <c r="B38" s="12"/>
      <c r="C38" s="12"/>
      <c r="D38" s="12"/>
      <c r="E38" s="13"/>
      <c r="F38" s="14"/>
      <c r="G38" s="14"/>
      <c r="H38" s="13"/>
      <c r="I38" s="13"/>
      <c r="J38" s="13"/>
      <c r="K38" s="13"/>
      <c r="L38" s="13"/>
      <c r="M38" s="13"/>
      <c r="N38" s="13"/>
      <c r="O38" s="13"/>
      <c r="P38" s="13"/>
    </row>
    <row r="39" spans="1:16" x14ac:dyDescent="0.25">
      <c r="A39" s="13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3"/>
      <c r="N39" s="13"/>
      <c r="O39" s="13"/>
      <c r="P39" s="13"/>
    </row>
    <row r="40" spans="1:16" x14ac:dyDescent="0.2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3"/>
      <c r="N40" s="13"/>
      <c r="O40" s="13"/>
      <c r="P40" s="13"/>
    </row>
    <row r="41" spans="1:16" x14ac:dyDescent="0.2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3"/>
      <c r="N41" s="13"/>
      <c r="O41" s="13"/>
      <c r="P41" s="13"/>
    </row>
    <row r="42" spans="1:16" x14ac:dyDescent="0.2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3"/>
      <c r="N42" s="13"/>
      <c r="O42" s="13"/>
      <c r="P42" s="13"/>
    </row>
    <row r="43" spans="1:16" x14ac:dyDescent="0.2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3"/>
      <c r="N43" s="13"/>
      <c r="O43" s="13"/>
      <c r="P43" s="13"/>
    </row>
    <row r="44" spans="1:16" x14ac:dyDescent="0.2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3"/>
      <c r="N44" s="13"/>
      <c r="O44" s="13"/>
      <c r="P44" s="13"/>
    </row>
    <row r="45" spans="1:16" x14ac:dyDescent="0.25">
      <c r="A45" s="13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3"/>
      <c r="N45" s="13"/>
      <c r="O45" s="13"/>
      <c r="P45" s="13"/>
    </row>
    <row r="46" spans="1:16" x14ac:dyDescent="0.25">
      <c r="A46" s="13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3"/>
      <c r="N46" s="13"/>
      <c r="O46" s="13"/>
      <c r="P46" s="13"/>
    </row>
    <row r="47" spans="1:16" x14ac:dyDescent="0.25">
      <c r="A47" s="13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3"/>
      <c r="N47" s="13"/>
      <c r="O47" s="13"/>
      <c r="P47" s="13"/>
    </row>
    <row r="48" spans="1:16" x14ac:dyDescent="0.25">
      <c r="A48" s="13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3"/>
      <c r="N48" s="13"/>
      <c r="O48" s="13"/>
      <c r="P48" s="13"/>
    </row>
    <row r="49" spans="1:16" x14ac:dyDescent="0.25">
      <c r="A49" s="13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3"/>
      <c r="N49" s="13"/>
      <c r="O49" s="13"/>
      <c r="P49" s="13"/>
    </row>
    <row r="50" spans="1:16" x14ac:dyDescent="0.25">
      <c r="A50" s="13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3"/>
      <c r="N50" s="13"/>
      <c r="O50" s="13"/>
      <c r="P50" s="13"/>
    </row>
    <row r="51" spans="1:16" x14ac:dyDescent="0.25">
      <c r="A51" s="13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3"/>
      <c r="N51" s="13"/>
      <c r="O51" s="13"/>
      <c r="P51" s="13"/>
    </row>
    <row r="52" spans="1:16" x14ac:dyDescent="0.25">
      <c r="A52" s="13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3"/>
      <c r="N52" s="13"/>
      <c r="O52" s="13"/>
      <c r="P52" s="13"/>
    </row>
    <row r="53" spans="1:16" x14ac:dyDescent="0.25">
      <c r="A53" s="13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3"/>
      <c r="N53" s="13"/>
      <c r="O53" s="13"/>
      <c r="P53" s="13"/>
    </row>
    <row r="54" spans="1:16" x14ac:dyDescent="0.25">
      <c r="A54" s="13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3"/>
      <c r="N54" s="13"/>
      <c r="O54" s="13"/>
      <c r="P54" s="13"/>
    </row>
    <row r="55" spans="1:16" x14ac:dyDescent="0.25">
      <c r="A55" s="13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3"/>
      <c r="N55" s="13"/>
      <c r="O55" s="13"/>
      <c r="P55" s="13"/>
    </row>
    <row r="56" spans="1:16" x14ac:dyDescent="0.25">
      <c r="A56" s="13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3"/>
      <c r="N56" s="13"/>
      <c r="O56" s="13"/>
      <c r="P56" s="13"/>
    </row>
    <row r="57" spans="1:16" x14ac:dyDescent="0.25">
      <c r="A57" s="13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3"/>
      <c r="N57" s="13"/>
      <c r="O57" s="13"/>
      <c r="P57" s="13"/>
    </row>
    <row r="58" spans="1:16" x14ac:dyDescent="0.25">
      <c r="A58" s="13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3"/>
      <c r="N58" s="13"/>
      <c r="O58" s="13"/>
      <c r="P58" s="13"/>
    </row>
    <row r="59" spans="1:16" x14ac:dyDescent="0.25">
      <c r="A59" s="13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3"/>
      <c r="N59" s="13"/>
      <c r="O59" s="13"/>
      <c r="P59" s="13"/>
    </row>
    <row r="60" spans="1:16" x14ac:dyDescent="0.25">
      <c r="A60" s="13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3"/>
      <c r="N60" s="13"/>
      <c r="O60" s="13"/>
      <c r="P60" s="13"/>
    </row>
    <row r="61" spans="1:16" x14ac:dyDescent="0.25">
      <c r="A61" s="13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3"/>
      <c r="N61" s="13"/>
      <c r="O61" s="13"/>
      <c r="P61" s="13"/>
    </row>
    <row r="62" spans="1:16" x14ac:dyDescent="0.25">
      <c r="A62" s="13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3"/>
      <c r="N62" s="13"/>
      <c r="O62" s="13"/>
      <c r="P62" s="13"/>
    </row>
    <row r="63" spans="1:16" x14ac:dyDescent="0.25">
      <c r="A63" s="13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3"/>
      <c r="N63" s="13"/>
      <c r="O63" s="13"/>
      <c r="P63" s="13"/>
    </row>
    <row r="64" spans="1:16" x14ac:dyDescent="0.25">
      <c r="A64" s="13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3"/>
      <c r="N64" s="13"/>
      <c r="O64" s="13"/>
      <c r="P64" s="13"/>
    </row>
    <row r="65" spans="1:16" x14ac:dyDescent="0.25">
      <c r="A65" s="13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3"/>
      <c r="N65" s="13"/>
      <c r="O65" s="13"/>
      <c r="P65" s="13"/>
    </row>
    <row r="66" spans="1:16" x14ac:dyDescent="0.25">
      <c r="A66" s="13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3"/>
      <c r="N66" s="13"/>
      <c r="O66" s="13"/>
      <c r="P66" s="13"/>
    </row>
    <row r="67" spans="1:16" x14ac:dyDescent="0.25">
      <c r="A67" s="13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3"/>
      <c r="N67" s="13"/>
      <c r="O67" s="13"/>
      <c r="P67" s="13"/>
    </row>
    <row r="68" spans="1:16" x14ac:dyDescent="0.25">
      <c r="A68" s="13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3"/>
      <c r="N68" s="13"/>
      <c r="O68" s="13"/>
      <c r="P68" s="13"/>
    </row>
    <row r="69" spans="1:16" x14ac:dyDescent="0.25">
      <c r="A69" s="13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3"/>
      <c r="N69" s="13"/>
      <c r="O69" s="13"/>
      <c r="P69" s="13"/>
    </row>
    <row r="70" spans="1:16" x14ac:dyDescent="0.25">
      <c r="A70" s="13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3"/>
      <c r="N70" s="13"/>
      <c r="O70" s="13"/>
      <c r="P70" s="13"/>
    </row>
    <row r="71" spans="1:16" x14ac:dyDescent="0.25">
      <c r="A71" s="13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3"/>
      <c r="N71" s="13"/>
      <c r="O71" s="13"/>
      <c r="P71" s="13"/>
    </row>
    <row r="72" spans="1:16" x14ac:dyDescent="0.25">
      <c r="A72" s="13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3"/>
      <c r="N72" s="13"/>
      <c r="O72" s="13"/>
      <c r="P72" s="13"/>
    </row>
    <row r="73" spans="1:16" x14ac:dyDescent="0.25">
      <c r="A73" s="13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3"/>
      <c r="N73" s="13"/>
      <c r="O73" s="13"/>
      <c r="P73" s="13"/>
    </row>
    <row r="74" spans="1:16" x14ac:dyDescent="0.25">
      <c r="A74" s="13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3"/>
      <c r="N74" s="13"/>
      <c r="O74" s="13"/>
      <c r="P74" s="13"/>
    </row>
    <row r="75" spans="1:16" x14ac:dyDescent="0.25">
      <c r="A75" s="13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3"/>
      <c r="N75" s="13"/>
      <c r="O75" s="13"/>
      <c r="P75" s="13"/>
    </row>
    <row r="76" spans="1:16" x14ac:dyDescent="0.25">
      <c r="A76" s="13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3"/>
      <c r="N76" s="13"/>
      <c r="O76" s="13"/>
      <c r="P76" s="13"/>
    </row>
    <row r="77" spans="1:16" x14ac:dyDescent="0.25">
      <c r="A77" s="13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3"/>
      <c r="N77" s="13"/>
      <c r="O77" s="13"/>
      <c r="P77" s="13"/>
    </row>
    <row r="78" spans="1:16" x14ac:dyDescent="0.25">
      <c r="A78" s="13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3"/>
      <c r="N78" s="13"/>
      <c r="O78" s="13"/>
      <c r="P78" s="13"/>
    </row>
    <row r="79" spans="1:16" x14ac:dyDescent="0.25">
      <c r="A79" s="13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3"/>
      <c r="N79" s="13"/>
      <c r="O79" s="13"/>
      <c r="P79" s="13"/>
    </row>
    <row r="80" spans="1:16" x14ac:dyDescent="0.25">
      <c r="A80" s="13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3"/>
      <c r="N80" s="13"/>
      <c r="O80" s="13"/>
      <c r="P80" s="13"/>
    </row>
    <row r="81" spans="1:16" x14ac:dyDescent="0.25">
      <c r="A81" s="13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3"/>
      <c r="N81" s="13"/>
      <c r="O81" s="13"/>
      <c r="P81" s="13"/>
    </row>
    <row r="82" spans="1:16" x14ac:dyDescent="0.25">
      <c r="A82" s="13"/>
      <c r="B82" s="13"/>
      <c r="C82" s="13"/>
      <c r="D82" s="13"/>
      <c r="E82" s="13"/>
      <c r="F82" s="14"/>
      <c r="G82" s="14"/>
      <c r="H82" s="13"/>
      <c r="I82" s="13"/>
      <c r="J82" s="13"/>
      <c r="K82" s="13"/>
      <c r="L82" s="13"/>
      <c r="M82" s="13"/>
      <c r="N82" s="13"/>
      <c r="O82" s="13"/>
      <c r="P82" s="13"/>
    </row>
    <row r="83" spans="1:16" x14ac:dyDescent="0.25">
      <c r="A83" s="13"/>
      <c r="B83" s="13"/>
      <c r="C83" s="13"/>
      <c r="D83" s="13"/>
      <c r="E83" s="13"/>
      <c r="F83" s="14"/>
      <c r="G83" s="14"/>
      <c r="H83" s="13"/>
      <c r="I83" s="13"/>
      <c r="J83" s="13"/>
      <c r="K83" s="13"/>
      <c r="L83" s="13"/>
      <c r="M83" s="13"/>
      <c r="N83" s="13"/>
      <c r="O83" s="13"/>
      <c r="P83" s="13"/>
    </row>
    <row r="84" spans="1:16" x14ac:dyDescent="0.25">
      <c r="A84" s="13"/>
      <c r="B84" s="13"/>
      <c r="C84" s="13"/>
      <c r="D84" s="13"/>
      <c r="E84" s="13"/>
      <c r="F84" s="14"/>
      <c r="G84" s="14"/>
      <c r="H84" s="13"/>
      <c r="I84" s="13"/>
      <c r="J84" s="13"/>
      <c r="K84" s="13"/>
      <c r="L84" s="13"/>
      <c r="M84" s="13"/>
      <c r="N84" s="13"/>
      <c r="O84" s="13"/>
      <c r="P84" s="13"/>
    </row>
    <row r="85" spans="1:16" x14ac:dyDescent="0.25">
      <c r="A85" s="13"/>
      <c r="B85" s="13"/>
      <c r="C85" s="13"/>
      <c r="D85" s="13"/>
      <c r="E85" s="13"/>
      <c r="F85" s="14"/>
      <c r="G85" s="14"/>
      <c r="H85" s="13"/>
      <c r="I85" s="13"/>
      <c r="J85" s="13"/>
      <c r="K85" s="13"/>
      <c r="L85" s="13"/>
      <c r="M85" s="13"/>
      <c r="N85" s="13"/>
      <c r="O85" s="13"/>
      <c r="P85" s="13"/>
    </row>
    <row r="86" spans="1:16" x14ac:dyDescent="0.25">
      <c r="A86" s="13"/>
      <c r="B86" s="13"/>
      <c r="C86" s="13"/>
      <c r="D86" s="13"/>
      <c r="E86" s="13"/>
      <c r="F86" s="14"/>
      <c r="G86" s="14"/>
      <c r="H86" s="13"/>
      <c r="I86" s="13"/>
      <c r="J86" s="13"/>
      <c r="K86" s="13"/>
      <c r="L86" s="13"/>
      <c r="M86" s="13"/>
      <c r="N86" s="13"/>
      <c r="O86" s="13"/>
      <c r="P86" s="13"/>
    </row>
    <row r="87" spans="1:16" x14ac:dyDescent="0.25">
      <c r="A87" s="13"/>
      <c r="B87" s="13"/>
      <c r="C87" s="13"/>
      <c r="D87" s="13"/>
      <c r="E87" s="13"/>
      <c r="F87" s="14"/>
      <c r="G87" s="14"/>
      <c r="H87" s="13"/>
      <c r="I87" s="13"/>
      <c r="J87" s="13"/>
      <c r="K87" s="13"/>
      <c r="L87" s="13"/>
      <c r="M87" s="13"/>
      <c r="N87" s="13"/>
      <c r="O87" s="13"/>
      <c r="P87" s="13"/>
    </row>
    <row r="88" spans="1:16" x14ac:dyDescent="0.25">
      <c r="A88" s="13"/>
      <c r="B88" s="13"/>
      <c r="C88" s="13"/>
      <c r="D88" s="13"/>
      <c r="E88" s="13"/>
      <c r="F88" s="14"/>
      <c r="G88" s="14"/>
      <c r="H88" s="13"/>
      <c r="I88" s="13"/>
      <c r="J88" s="13"/>
      <c r="K88" s="13"/>
      <c r="L88" s="13"/>
      <c r="M88" s="13"/>
      <c r="N88" s="13"/>
      <c r="O88" s="13"/>
      <c r="P88" s="13"/>
    </row>
    <row r="89" spans="1:16" x14ac:dyDescent="0.25">
      <c r="A89" s="13"/>
      <c r="B89" s="13"/>
      <c r="C89" s="13"/>
      <c r="D89" s="13"/>
      <c r="E89" s="13"/>
      <c r="F89" s="14"/>
      <c r="G89" s="14"/>
      <c r="H89" s="13"/>
      <c r="I89" s="13"/>
      <c r="J89" s="13"/>
      <c r="K89" s="13"/>
      <c r="L89" s="13"/>
      <c r="M89" s="13"/>
      <c r="N89" s="13"/>
      <c r="O89" s="13"/>
      <c r="P89" s="13"/>
    </row>
    <row r="90" spans="1:16" x14ac:dyDescent="0.25">
      <c r="A90" s="13"/>
      <c r="B90" s="13"/>
      <c r="C90" s="13"/>
      <c r="D90" s="13"/>
      <c r="E90" s="13"/>
      <c r="F90" s="14"/>
      <c r="G90" s="14"/>
      <c r="H90" s="13"/>
      <c r="I90" s="13"/>
      <c r="J90" s="13"/>
      <c r="K90" s="13"/>
      <c r="L90" s="13"/>
      <c r="M90" s="13"/>
      <c r="N90" s="13"/>
      <c r="O90" s="13"/>
      <c r="P90" s="13"/>
    </row>
    <row r="91" spans="1:16" x14ac:dyDescent="0.25">
      <c r="A91" s="13"/>
      <c r="B91" s="13"/>
      <c r="C91" s="13"/>
      <c r="D91" s="13"/>
      <c r="E91" s="13"/>
      <c r="F91" s="14"/>
      <c r="G91" s="14"/>
      <c r="H91" s="13"/>
      <c r="I91" s="13"/>
      <c r="J91" s="13"/>
      <c r="K91" s="13"/>
      <c r="L91" s="13"/>
      <c r="M91" s="13"/>
      <c r="N91" s="13"/>
      <c r="O91" s="13"/>
      <c r="P91" s="13"/>
    </row>
    <row r="92" spans="1:16" x14ac:dyDescent="0.25">
      <c r="A92" s="13"/>
      <c r="B92" s="13"/>
      <c r="C92" s="13"/>
      <c r="D92" s="13"/>
      <c r="E92" s="13"/>
      <c r="F92" s="14"/>
      <c r="G92" s="14"/>
      <c r="H92" s="13"/>
      <c r="I92" s="13"/>
      <c r="J92" s="13"/>
      <c r="K92" s="13"/>
      <c r="L92" s="13"/>
      <c r="M92" s="13"/>
      <c r="N92" s="13"/>
      <c r="O92" s="13"/>
      <c r="P92" s="13"/>
    </row>
    <row r="93" spans="1:16" x14ac:dyDescent="0.25">
      <c r="A93" s="13"/>
      <c r="B93" s="13"/>
      <c r="C93" s="13"/>
      <c r="D93" s="13"/>
      <c r="E93" s="13"/>
      <c r="F93" s="14"/>
      <c r="G93" s="14"/>
      <c r="H93" s="13"/>
      <c r="I93" s="13"/>
      <c r="J93" s="13"/>
      <c r="K93" s="13"/>
      <c r="L93" s="13"/>
      <c r="M93" s="13"/>
      <c r="N93" s="13"/>
      <c r="O93" s="13"/>
      <c r="P93" s="13"/>
    </row>
    <row r="94" spans="1:16" x14ac:dyDescent="0.25">
      <c r="A94" s="13"/>
      <c r="B94" s="13"/>
      <c r="C94" s="13"/>
      <c r="D94" s="13"/>
      <c r="E94" s="13"/>
      <c r="F94" s="14"/>
      <c r="G94" s="14"/>
      <c r="H94" s="13"/>
      <c r="I94" s="13"/>
      <c r="J94" s="13"/>
      <c r="K94" s="13"/>
      <c r="L94" s="13"/>
      <c r="M94" s="13"/>
      <c r="N94" s="13"/>
      <c r="O94" s="13"/>
      <c r="P94" s="13"/>
    </row>
    <row r="95" spans="1:16" x14ac:dyDescent="0.25">
      <c r="A95" s="13"/>
      <c r="B95" s="13"/>
      <c r="C95" s="13"/>
      <c r="D95" s="13"/>
      <c r="E95" s="13"/>
      <c r="F95" s="14"/>
      <c r="G95" s="14"/>
      <c r="H95" s="13"/>
      <c r="I95" s="13"/>
      <c r="J95" s="13"/>
      <c r="K95" s="13"/>
      <c r="L95" s="13"/>
      <c r="M95" s="13"/>
      <c r="N95" s="13"/>
      <c r="O95" s="13"/>
      <c r="P95" s="13"/>
    </row>
    <row r="96" spans="1:16" x14ac:dyDescent="0.25">
      <c r="A96" s="13"/>
      <c r="B96" s="13"/>
      <c r="C96" s="13"/>
      <c r="D96" s="13"/>
      <c r="E96" s="13"/>
      <c r="F96" s="14"/>
      <c r="G96" s="14"/>
      <c r="H96" s="13"/>
      <c r="I96" s="13"/>
      <c r="J96" s="13"/>
      <c r="K96" s="13"/>
      <c r="L96" s="13"/>
      <c r="M96" s="13"/>
      <c r="N96" s="13"/>
      <c r="O96" s="13"/>
      <c r="P96" s="13"/>
    </row>
    <row r="97" spans="1:16" x14ac:dyDescent="0.25">
      <c r="A97" s="13"/>
      <c r="B97" s="13"/>
      <c r="C97" s="13"/>
      <c r="D97" s="13"/>
      <c r="E97" s="13"/>
      <c r="F97" s="14"/>
      <c r="G97" s="14"/>
      <c r="H97" s="13"/>
      <c r="I97" s="13"/>
      <c r="J97" s="13"/>
      <c r="K97" s="13"/>
      <c r="L97" s="13"/>
      <c r="M97" s="13"/>
      <c r="N97" s="13"/>
      <c r="O97" s="13"/>
      <c r="P97" s="13"/>
    </row>
    <row r="98" spans="1:16" x14ac:dyDescent="0.25">
      <c r="A98" s="13"/>
      <c r="B98" s="13"/>
      <c r="C98" s="13"/>
      <c r="D98" s="13"/>
      <c r="E98" s="13"/>
      <c r="F98" s="14"/>
      <c r="G98" s="14"/>
      <c r="H98" s="13"/>
      <c r="I98" s="13"/>
      <c r="J98" s="13"/>
      <c r="K98" s="13"/>
      <c r="L98" s="13"/>
      <c r="M98" s="13"/>
      <c r="N98" s="13"/>
      <c r="O98" s="13"/>
      <c r="P98" s="13"/>
    </row>
    <row r="99" spans="1:16" x14ac:dyDescent="0.25">
      <c r="A99" s="13"/>
      <c r="B99" s="13"/>
      <c r="C99" s="13"/>
      <c r="D99" s="13"/>
      <c r="E99" s="13"/>
      <c r="F99" s="14"/>
      <c r="G99" s="14"/>
      <c r="H99" s="13"/>
      <c r="I99" s="13"/>
      <c r="J99" s="13"/>
      <c r="K99" s="13"/>
      <c r="L99" s="13"/>
      <c r="M99" s="13"/>
      <c r="N99" s="13"/>
      <c r="O99" s="13"/>
      <c r="P99" s="13"/>
    </row>
    <row r="100" spans="1:16" x14ac:dyDescent="0.25">
      <c r="A100" s="13"/>
      <c r="B100" s="13"/>
      <c r="C100" s="13"/>
      <c r="D100" s="13"/>
      <c r="E100" s="13"/>
      <c r="F100" s="14"/>
      <c r="G100" s="14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4"/>
      <c r="G101" s="14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/>
      <c r="B102" s="13"/>
      <c r="C102" s="13"/>
      <c r="D102" s="13"/>
      <c r="E102" s="13"/>
      <c r="F102" s="14"/>
      <c r="G102" s="14"/>
      <c r="H102" s="13"/>
      <c r="I102" s="13"/>
      <c r="J102" s="13"/>
      <c r="K102" s="13"/>
      <c r="L102" s="13"/>
      <c r="M102" s="13"/>
      <c r="N102" s="13"/>
      <c r="O102" s="13"/>
      <c r="P102" s="13"/>
    </row>
    <row r="103" spans="1:16" x14ac:dyDescent="0.25">
      <c r="A103" s="13"/>
      <c r="B103" s="13"/>
      <c r="C103" s="13"/>
      <c r="D103" s="13"/>
      <c r="E103" s="13"/>
      <c r="F103" s="14"/>
      <c r="G103" s="14"/>
      <c r="H103" s="13"/>
      <c r="I103" s="13"/>
      <c r="J103" s="13"/>
      <c r="K103" s="13"/>
      <c r="L103" s="13"/>
      <c r="M103" s="13"/>
      <c r="N103" s="13"/>
      <c r="O103" s="13"/>
      <c r="P103" s="13"/>
    </row>
    <row r="104" spans="1:16" x14ac:dyDescent="0.25">
      <c r="A104" s="13"/>
      <c r="B104" s="13"/>
      <c r="C104" s="13"/>
      <c r="D104" s="13"/>
      <c r="E104" s="13"/>
      <c r="F104" s="14"/>
      <c r="G104" s="14"/>
      <c r="H104" s="13"/>
      <c r="I104" s="13"/>
      <c r="J104" s="13"/>
      <c r="K104" s="13"/>
      <c r="L104" s="13"/>
      <c r="M104" s="13"/>
      <c r="N104" s="13"/>
      <c r="O104" s="13"/>
      <c r="P104" s="13"/>
    </row>
    <row r="105" spans="1:16" x14ac:dyDescent="0.25">
      <c r="A105" s="13"/>
      <c r="B105" s="13"/>
      <c r="C105" s="13"/>
      <c r="D105" s="13"/>
      <c r="E105" s="13"/>
      <c r="F105" s="14"/>
      <c r="G105" s="14"/>
      <c r="H105" s="13"/>
      <c r="I105" s="13"/>
      <c r="J105" s="13"/>
      <c r="K105" s="13"/>
      <c r="L105" s="13"/>
      <c r="M105" s="13"/>
      <c r="N105" s="13"/>
      <c r="O105" s="13"/>
      <c r="P105" s="13"/>
    </row>
    <row r="106" spans="1:16" x14ac:dyDescent="0.25">
      <c r="A106" s="13"/>
      <c r="B106" s="13"/>
      <c r="C106" s="13"/>
      <c r="D106" s="13"/>
      <c r="E106" s="13"/>
      <c r="F106" s="14"/>
      <c r="G106" s="14"/>
      <c r="H106" s="13"/>
      <c r="I106" s="13"/>
      <c r="J106" s="13"/>
      <c r="K106" s="13"/>
      <c r="L106" s="13"/>
      <c r="M106" s="13"/>
      <c r="N106" s="13"/>
      <c r="O106" s="13"/>
      <c r="P106" s="13"/>
    </row>
    <row r="107" spans="1:16" x14ac:dyDescent="0.25">
      <c r="A107" s="13"/>
      <c r="B107" s="13"/>
      <c r="C107" s="13"/>
      <c r="D107" s="13"/>
      <c r="E107" s="13"/>
      <c r="F107" s="14"/>
      <c r="G107" s="14"/>
      <c r="H107" s="13"/>
      <c r="I107" s="13"/>
      <c r="J107" s="13"/>
      <c r="K107" s="13"/>
      <c r="L107" s="13"/>
      <c r="M107" s="13"/>
      <c r="N107" s="13"/>
      <c r="O107" s="13"/>
      <c r="P107" s="13"/>
    </row>
    <row r="108" spans="1:16" x14ac:dyDescent="0.25">
      <c r="A108" s="13"/>
      <c r="B108" s="13"/>
      <c r="C108" s="13"/>
      <c r="D108" s="13"/>
      <c r="E108" s="13"/>
      <c r="F108" s="14"/>
      <c r="G108" s="14"/>
      <c r="H108" s="13"/>
      <c r="I108" s="13"/>
      <c r="J108" s="13"/>
      <c r="K108" s="13"/>
      <c r="L108" s="13"/>
      <c r="M108" s="13"/>
      <c r="N108" s="13"/>
      <c r="O108" s="13"/>
      <c r="P108" s="13"/>
    </row>
    <row r="109" spans="1:16" x14ac:dyDescent="0.25">
      <c r="A109" s="13"/>
      <c r="B109" s="13"/>
      <c r="C109" s="13"/>
      <c r="D109" s="13"/>
      <c r="E109" s="13"/>
      <c r="F109" s="14"/>
      <c r="G109" s="14"/>
      <c r="H109" s="13"/>
      <c r="I109" s="13"/>
      <c r="J109" s="13"/>
      <c r="K109" s="13"/>
      <c r="L109" s="13"/>
      <c r="M109" s="13"/>
      <c r="N109" s="13"/>
      <c r="O109" s="13"/>
      <c r="P109" s="13"/>
    </row>
    <row r="110" spans="1:16" x14ac:dyDescent="0.25">
      <c r="A110" s="13"/>
      <c r="B110" s="13"/>
      <c r="C110" s="13"/>
      <c r="D110" s="13"/>
      <c r="E110" s="13"/>
      <c r="F110" s="14"/>
      <c r="G110" s="14"/>
      <c r="H110" s="13"/>
      <c r="I110" s="13"/>
      <c r="J110" s="13"/>
      <c r="K110" s="13"/>
      <c r="L110" s="13"/>
      <c r="M110" s="13"/>
      <c r="N110" s="13"/>
      <c r="O110" s="13"/>
      <c r="P110" s="13"/>
    </row>
    <row r="111" spans="1:16" x14ac:dyDescent="0.25">
      <c r="A111" s="13"/>
      <c r="B111" s="13"/>
      <c r="C111" s="13"/>
      <c r="D111" s="13"/>
      <c r="E111" s="13"/>
      <c r="F111" s="14"/>
      <c r="G111" s="14"/>
      <c r="H111" s="13"/>
      <c r="I111" s="13"/>
      <c r="J111" s="13"/>
      <c r="K111" s="13"/>
      <c r="L111" s="13"/>
      <c r="M111" s="13"/>
      <c r="N111" s="13"/>
      <c r="O111" s="13"/>
      <c r="P111" s="13"/>
    </row>
    <row r="112" spans="1:16" x14ac:dyDescent="0.25">
      <c r="A112" s="13"/>
      <c r="B112" s="13"/>
      <c r="C112" s="13"/>
      <c r="D112" s="13"/>
      <c r="E112" s="13"/>
      <c r="F112" s="14"/>
      <c r="G112" s="14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1:16" x14ac:dyDescent="0.25">
      <c r="A113" s="13"/>
      <c r="B113" s="13"/>
      <c r="C113" s="13"/>
      <c r="D113" s="13"/>
      <c r="E113" s="13"/>
      <c r="F113" s="14"/>
      <c r="G113" s="14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1:16" x14ac:dyDescent="0.25">
      <c r="A114" s="13"/>
      <c r="B114" s="13"/>
      <c r="C114" s="13"/>
      <c r="D114" s="13"/>
      <c r="E114" s="13"/>
      <c r="F114" s="14"/>
      <c r="G114" s="14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1:16" x14ac:dyDescent="0.25">
      <c r="A115" s="13"/>
      <c r="B115" s="13"/>
      <c r="C115" s="13"/>
      <c r="D115" s="13"/>
      <c r="E115" s="13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</row>
    <row r="116" spans="1:16" x14ac:dyDescent="0.25">
      <c r="A116" s="13"/>
      <c r="B116" s="13"/>
      <c r="C116" s="13"/>
      <c r="D116" s="13"/>
      <c r="E116" s="13"/>
      <c r="F116" s="14"/>
      <c r="G116" s="14"/>
      <c r="H116" s="13"/>
      <c r="I116" s="13"/>
      <c r="J116" s="13"/>
      <c r="K116" s="13"/>
      <c r="L116" s="13"/>
      <c r="M116" s="13"/>
      <c r="N116" s="13"/>
      <c r="O116" s="13"/>
      <c r="P116" s="13"/>
    </row>
    <row r="117" spans="1:16" x14ac:dyDescent="0.25">
      <c r="A117" s="13"/>
      <c r="B117" s="13"/>
      <c r="C117" s="13"/>
      <c r="D117" s="13"/>
      <c r="E117" s="13"/>
      <c r="F117" s="14"/>
      <c r="G117" s="14"/>
      <c r="H117" s="13"/>
      <c r="I117" s="13"/>
      <c r="J117" s="13"/>
      <c r="K117" s="13"/>
      <c r="L117" s="13"/>
      <c r="M117" s="13"/>
      <c r="N117" s="13"/>
      <c r="O117" s="13"/>
      <c r="P117" s="13"/>
    </row>
    <row r="118" spans="1:16" x14ac:dyDescent="0.25">
      <c r="A118" s="13"/>
      <c r="B118" s="13"/>
      <c r="C118" s="13"/>
      <c r="D118" s="13"/>
      <c r="E118" s="13"/>
      <c r="F118" s="14"/>
      <c r="G118" s="14"/>
      <c r="H118" s="13"/>
      <c r="I118" s="13"/>
      <c r="J118" s="13"/>
      <c r="K118" s="13"/>
      <c r="L118" s="13"/>
      <c r="M118" s="13"/>
      <c r="N118" s="13"/>
      <c r="O118" s="13"/>
      <c r="P118" s="13"/>
    </row>
    <row r="119" spans="1:16" x14ac:dyDescent="0.25">
      <c r="A119" s="13"/>
      <c r="B119" s="13"/>
      <c r="C119" s="13"/>
      <c r="D119" s="13"/>
      <c r="E119" s="13"/>
      <c r="F119" s="14"/>
      <c r="G119" s="14"/>
      <c r="H119" s="13"/>
      <c r="I119" s="13"/>
      <c r="J119" s="13"/>
      <c r="K119" s="13"/>
      <c r="L119" s="13"/>
      <c r="M119" s="13"/>
      <c r="N119" s="13"/>
      <c r="O119" s="13"/>
      <c r="P119" s="13"/>
    </row>
    <row r="120" spans="1:16" x14ac:dyDescent="0.25">
      <c r="A120" s="13"/>
      <c r="B120" s="13"/>
      <c r="C120" s="13"/>
      <c r="D120" s="13"/>
      <c r="E120" s="13"/>
      <c r="F120" s="14"/>
      <c r="G120" s="14"/>
      <c r="H120" s="13"/>
      <c r="I120" s="13"/>
      <c r="J120" s="13"/>
      <c r="K120" s="13"/>
      <c r="L120" s="13"/>
      <c r="M120" s="13"/>
      <c r="N120" s="13"/>
      <c r="O120" s="13"/>
      <c r="P120" s="13"/>
    </row>
    <row r="121" spans="1:16" x14ac:dyDescent="0.25">
      <c r="A121" s="13"/>
      <c r="B121" s="13"/>
      <c r="C121" s="13"/>
      <c r="D121" s="13"/>
      <c r="E121" s="13"/>
      <c r="F121" s="14"/>
      <c r="G121" s="14"/>
      <c r="H121" s="13"/>
      <c r="I121" s="13"/>
      <c r="J121" s="13"/>
      <c r="K121" s="13"/>
      <c r="L121" s="13"/>
      <c r="M121" s="13"/>
      <c r="N121" s="13"/>
      <c r="O121" s="13"/>
      <c r="P121" s="13"/>
    </row>
    <row r="122" spans="1:16" x14ac:dyDescent="0.25">
      <c r="A122" s="13"/>
      <c r="B122" s="13"/>
      <c r="C122" s="13"/>
      <c r="D122" s="13"/>
      <c r="E122" s="13"/>
      <c r="F122" s="14"/>
      <c r="G122" s="14"/>
      <c r="H122" s="13"/>
      <c r="I122" s="13"/>
      <c r="J122" s="13"/>
      <c r="K122" s="13"/>
      <c r="L122" s="13"/>
      <c r="M122" s="13"/>
      <c r="N122" s="13"/>
      <c r="O122" s="13"/>
      <c r="P122" s="13"/>
    </row>
    <row r="123" spans="1:16" x14ac:dyDescent="0.25">
      <c r="A123" s="13"/>
      <c r="B123" s="13"/>
      <c r="C123" s="13"/>
      <c r="D123" s="13"/>
      <c r="E123" s="13"/>
      <c r="F123" s="14"/>
      <c r="G123" s="14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1:16" x14ac:dyDescent="0.25">
      <c r="A124" s="13"/>
      <c r="B124" s="13"/>
      <c r="C124" s="13"/>
      <c r="D124" s="13"/>
      <c r="E124" s="13"/>
      <c r="F124" s="14"/>
      <c r="G124" s="14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1:16" x14ac:dyDescent="0.25">
      <c r="A125" s="13"/>
      <c r="B125" s="13"/>
      <c r="C125" s="13"/>
      <c r="D125" s="13"/>
      <c r="E125" s="13"/>
      <c r="F125" s="14"/>
      <c r="G125" s="14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1:16" x14ac:dyDescent="0.25">
      <c r="A126" s="13"/>
      <c r="B126" s="13"/>
      <c r="C126" s="13"/>
      <c r="D126" s="13"/>
      <c r="E126" s="13"/>
      <c r="F126" s="14"/>
      <c r="G126" s="14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1:16" x14ac:dyDescent="0.25">
      <c r="A127" s="13"/>
      <c r="B127" s="13"/>
      <c r="C127" s="13"/>
      <c r="D127" s="13"/>
      <c r="E127" s="13"/>
      <c r="F127" s="14"/>
      <c r="G127" s="14"/>
      <c r="H127" s="13"/>
      <c r="I127" s="13"/>
      <c r="J127" s="13"/>
      <c r="K127" s="13"/>
      <c r="L127" s="13"/>
      <c r="M127" s="13"/>
      <c r="N127" s="13"/>
      <c r="O127" s="13"/>
      <c r="P127" s="13"/>
    </row>
    <row r="128" spans="1:16" x14ac:dyDescent="0.25">
      <c r="A128" s="13"/>
      <c r="B128" s="13"/>
      <c r="C128" s="13"/>
      <c r="D128" s="13"/>
      <c r="E128" s="13"/>
      <c r="F128" s="14"/>
      <c r="G128" s="14"/>
      <c r="H128" s="13"/>
      <c r="I128" s="13"/>
      <c r="J128" s="13"/>
      <c r="K128" s="13"/>
      <c r="L128" s="13"/>
      <c r="M128" s="13"/>
      <c r="N128" s="13"/>
      <c r="O128" s="13"/>
      <c r="P128" s="13"/>
    </row>
    <row r="129" spans="1:16" x14ac:dyDescent="0.25">
      <c r="A129" s="13"/>
      <c r="B129" s="13"/>
      <c r="C129" s="13"/>
      <c r="D129" s="13"/>
      <c r="E129" s="13"/>
      <c r="F129" s="23"/>
      <c r="G129" s="23"/>
      <c r="H129" s="13"/>
      <c r="I129" s="13"/>
      <c r="J129" s="13"/>
      <c r="K129" s="13"/>
      <c r="L129" s="13"/>
      <c r="M129" s="13"/>
      <c r="N129" s="13"/>
      <c r="O129" s="13"/>
      <c r="P129" s="13"/>
    </row>
    <row r="130" spans="1:16" x14ac:dyDescent="0.25">
      <c r="A130" s="13"/>
      <c r="B130" s="13"/>
      <c r="C130" s="13"/>
      <c r="D130" s="13"/>
      <c r="E130" s="13"/>
      <c r="F130" s="23"/>
      <c r="G130" s="23"/>
      <c r="H130" s="13"/>
      <c r="I130" s="13"/>
      <c r="J130" s="13"/>
      <c r="K130" s="13"/>
      <c r="L130" s="13"/>
      <c r="M130" s="13"/>
      <c r="N130" s="13"/>
      <c r="O130" s="13"/>
      <c r="P130" s="13"/>
    </row>
    <row r="131" spans="1:16" x14ac:dyDescent="0.25">
      <c r="A131" s="13"/>
      <c r="B131" s="13"/>
      <c r="C131" s="13"/>
      <c r="D131" s="13"/>
      <c r="E131" s="13"/>
      <c r="F131" s="23"/>
      <c r="G131" s="23"/>
      <c r="H131" s="13"/>
      <c r="I131" s="13"/>
      <c r="J131" s="13"/>
      <c r="K131" s="13"/>
      <c r="L131" s="13"/>
      <c r="M131" s="13"/>
      <c r="N131" s="13"/>
      <c r="O131" s="13"/>
      <c r="P131" s="13"/>
    </row>
    <row r="132" spans="1:16" x14ac:dyDescent="0.25">
      <c r="A132" s="13"/>
      <c r="B132" s="13"/>
      <c r="C132" s="13"/>
      <c r="D132" s="13"/>
      <c r="E132" s="13"/>
      <c r="F132" s="12"/>
      <c r="G132" s="12"/>
      <c r="H132" s="13"/>
      <c r="I132" s="13"/>
      <c r="J132" s="13"/>
      <c r="K132" s="13"/>
      <c r="L132" s="13"/>
      <c r="M132" s="13"/>
      <c r="N132" s="13"/>
      <c r="O132" s="13"/>
      <c r="P132" s="13"/>
    </row>
    <row r="133" spans="1:16" x14ac:dyDescent="0.25">
      <c r="A133" s="13"/>
      <c r="B133" s="13"/>
      <c r="C133" s="13"/>
      <c r="D133" s="13"/>
      <c r="E133" s="13"/>
      <c r="F133" s="12"/>
      <c r="G133" s="12"/>
      <c r="H133" s="13"/>
      <c r="I133" s="13"/>
      <c r="J133" s="13"/>
      <c r="K133" s="13"/>
      <c r="L133" s="13"/>
      <c r="M133" s="13"/>
      <c r="N133" s="13"/>
      <c r="O133" s="13"/>
      <c r="P133" s="13"/>
    </row>
    <row r="134" spans="1:16" x14ac:dyDescent="0.25">
      <c r="A134" s="13"/>
      <c r="B134" s="13"/>
      <c r="C134" s="13"/>
      <c r="D134" s="13"/>
      <c r="E134" s="13"/>
      <c r="F134" s="12"/>
      <c r="G134" s="12"/>
      <c r="H134" s="13"/>
      <c r="I134" s="13"/>
      <c r="J134" s="13"/>
      <c r="K134" s="13"/>
      <c r="L134" s="13"/>
      <c r="M134" s="13"/>
      <c r="N134" s="13"/>
      <c r="O134" s="13"/>
      <c r="P134" s="13"/>
    </row>
    <row r="135" spans="1:16" x14ac:dyDescent="0.25">
      <c r="A135" s="13"/>
      <c r="B135" s="13"/>
      <c r="C135" s="13"/>
      <c r="D135" s="13"/>
      <c r="E135" s="13"/>
      <c r="F135" s="12"/>
      <c r="G135" s="12"/>
      <c r="H135" s="13"/>
      <c r="I135" s="13"/>
      <c r="J135" s="13"/>
      <c r="K135" s="13"/>
      <c r="L135" s="13"/>
      <c r="M135" s="13"/>
      <c r="N135" s="13"/>
      <c r="O135" s="13"/>
      <c r="P135" s="13"/>
    </row>
    <row r="136" spans="1:16" x14ac:dyDescent="0.25">
      <c r="A136" s="13"/>
      <c r="B136" s="13"/>
      <c r="C136" s="13"/>
      <c r="D136" s="13"/>
      <c r="E136" s="13"/>
      <c r="F136" s="12"/>
      <c r="G136" s="12"/>
      <c r="H136" s="13"/>
      <c r="I136" s="13"/>
      <c r="J136" s="13"/>
      <c r="K136" s="13"/>
      <c r="L136" s="13"/>
      <c r="M136" s="13"/>
      <c r="N136" s="13"/>
      <c r="O136" s="13"/>
      <c r="P136" s="13"/>
    </row>
    <row r="137" spans="1:16" x14ac:dyDescent="0.25">
      <c r="A137" s="13"/>
      <c r="B137" s="13"/>
      <c r="C137" s="13"/>
      <c r="D137" s="13"/>
      <c r="E137" s="13"/>
      <c r="F137" s="12"/>
      <c r="G137" s="12"/>
      <c r="H137" s="13"/>
      <c r="I137" s="13"/>
      <c r="J137" s="13"/>
      <c r="K137" s="13"/>
      <c r="L137" s="13"/>
      <c r="M137" s="13"/>
      <c r="N137" s="13"/>
      <c r="O137" s="13"/>
      <c r="P137" s="13"/>
    </row>
    <row r="138" spans="1:16" x14ac:dyDescent="0.25">
      <c r="A138" s="13"/>
      <c r="B138" s="13"/>
      <c r="C138" s="13"/>
      <c r="D138" s="13"/>
      <c r="E138" s="13"/>
      <c r="F138" s="12"/>
      <c r="G138" s="12"/>
      <c r="H138" s="13"/>
      <c r="I138" s="13"/>
      <c r="J138" s="13"/>
      <c r="K138" s="13"/>
      <c r="L138" s="13"/>
      <c r="M138" s="13"/>
      <c r="N138" s="13"/>
      <c r="O138" s="13"/>
      <c r="P138" s="13"/>
    </row>
    <row r="139" spans="1:16" x14ac:dyDescent="0.25">
      <c r="A139" s="13"/>
      <c r="B139" s="13"/>
      <c r="C139" s="13"/>
      <c r="D139" s="13"/>
      <c r="E139" s="13"/>
      <c r="F139" s="12"/>
      <c r="G139" s="12"/>
      <c r="H139" s="13"/>
      <c r="I139" s="13"/>
      <c r="J139" s="13"/>
      <c r="K139" s="13"/>
      <c r="L139" s="13"/>
      <c r="M139" s="13"/>
      <c r="N139" s="13"/>
      <c r="O139" s="13"/>
      <c r="P139" s="13"/>
    </row>
    <row r="140" spans="1:16" x14ac:dyDescent="0.25">
      <c r="A140" s="13"/>
      <c r="B140" s="13"/>
      <c r="C140" s="13"/>
      <c r="D140" s="13"/>
      <c r="E140" s="13"/>
      <c r="F140" s="12"/>
      <c r="G140" s="12"/>
      <c r="H140" s="13"/>
      <c r="I140" s="13"/>
      <c r="J140" s="13"/>
      <c r="K140" s="13"/>
      <c r="L140" s="13"/>
      <c r="M140" s="13"/>
      <c r="N140" s="13"/>
      <c r="O140" s="13"/>
      <c r="P140" s="13"/>
    </row>
    <row r="141" spans="1:16" x14ac:dyDescent="0.25">
      <c r="A141" s="13"/>
      <c r="B141" s="13"/>
      <c r="C141" s="13"/>
      <c r="D141" s="13"/>
      <c r="E141" s="13"/>
      <c r="F141" s="12"/>
      <c r="G141" s="12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1:16" x14ac:dyDescent="0.25">
      <c r="A142" s="13"/>
      <c r="B142" s="13"/>
      <c r="C142" s="13"/>
      <c r="D142" s="13"/>
      <c r="E142" s="13"/>
      <c r="F142" s="12"/>
      <c r="G142" s="12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1:16" x14ac:dyDescent="0.25">
      <c r="A143" s="13"/>
      <c r="B143" s="13"/>
      <c r="C143" s="13"/>
      <c r="D143" s="13"/>
      <c r="E143" s="13"/>
      <c r="F143" s="12"/>
      <c r="G143" s="12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1:16" x14ac:dyDescent="0.25">
      <c r="A144" s="13"/>
      <c r="B144" s="13"/>
      <c r="C144" s="13"/>
      <c r="D144" s="13"/>
      <c r="E144" s="13"/>
      <c r="F144" s="12"/>
      <c r="G144" s="12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1:16" x14ac:dyDescent="0.25">
      <c r="A145" s="13"/>
      <c r="B145" s="13"/>
      <c r="C145" s="13"/>
      <c r="D145" s="13"/>
      <c r="E145" s="13"/>
      <c r="F145" s="12"/>
      <c r="G145" s="12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1:16" x14ac:dyDescent="0.25">
      <c r="A146" s="13"/>
      <c r="B146" s="13"/>
      <c r="C146" s="13"/>
      <c r="D146" s="13"/>
      <c r="E146" s="13"/>
      <c r="F146" s="12"/>
      <c r="G146" s="12"/>
      <c r="H146" s="13"/>
      <c r="I146" s="13"/>
      <c r="J146" s="13"/>
      <c r="K146" s="13"/>
      <c r="L146" s="13"/>
      <c r="M146" s="13"/>
      <c r="N146" s="13"/>
      <c r="O146" s="13"/>
      <c r="P146" s="13"/>
    </row>
    <row r="147" spans="1:16" x14ac:dyDescent="0.25">
      <c r="A147" s="13"/>
      <c r="B147" s="13"/>
      <c r="C147" s="13"/>
      <c r="D147" s="13"/>
      <c r="E147" s="13"/>
      <c r="F147" s="12"/>
      <c r="G147" s="12"/>
      <c r="H147" s="13"/>
      <c r="I147" s="13"/>
      <c r="J147" s="13"/>
      <c r="K147" s="13"/>
      <c r="L147" s="13"/>
      <c r="M147" s="13"/>
      <c r="N147" s="13"/>
      <c r="O147" s="13"/>
      <c r="P147" s="13"/>
    </row>
    <row r="148" spans="1:16" x14ac:dyDescent="0.25">
      <c r="A148" s="13"/>
      <c r="B148" s="13"/>
      <c r="C148" s="13"/>
      <c r="D148" s="13"/>
      <c r="E148" s="13"/>
      <c r="F148" s="12"/>
      <c r="G148" s="12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1:16" x14ac:dyDescent="0.25">
      <c r="A149" s="13"/>
      <c r="B149" s="13"/>
      <c r="C149" s="13"/>
      <c r="D149" s="13"/>
      <c r="E149" s="13"/>
      <c r="F149" s="12"/>
      <c r="G149" s="12"/>
      <c r="H149" s="13"/>
      <c r="I149" s="13"/>
      <c r="J149" s="13"/>
      <c r="K149" s="13"/>
      <c r="L149" s="13"/>
      <c r="M149" s="13"/>
      <c r="N149" s="13"/>
      <c r="O149" s="13"/>
      <c r="P149" s="13"/>
    </row>
    <row r="150" spans="1:16" x14ac:dyDescent="0.25">
      <c r="A150" s="13"/>
      <c r="B150" s="13"/>
      <c r="C150" s="13"/>
      <c r="D150" s="13"/>
      <c r="E150" s="13"/>
      <c r="F150" s="12"/>
      <c r="G150" s="12"/>
      <c r="H150" s="13"/>
      <c r="I150" s="13"/>
      <c r="J150" s="13"/>
      <c r="K150" s="13"/>
      <c r="L150" s="13"/>
      <c r="M150" s="13"/>
      <c r="N150" s="13"/>
      <c r="O150" s="13"/>
      <c r="P150" s="13"/>
    </row>
    <row r="151" spans="1:16" x14ac:dyDescent="0.25">
      <c r="A151" s="13"/>
      <c r="B151" s="13"/>
      <c r="C151" s="13"/>
      <c r="D151" s="13"/>
      <c r="E151" s="13"/>
      <c r="F151" s="12"/>
      <c r="G151" s="12"/>
      <c r="H151" s="13"/>
      <c r="I151" s="13"/>
      <c r="J151" s="13"/>
      <c r="K151" s="13"/>
      <c r="L151" s="13"/>
      <c r="M151" s="13"/>
      <c r="N151" s="13"/>
      <c r="O151" s="13"/>
      <c r="P151" s="13"/>
    </row>
    <row r="152" spans="1:16" x14ac:dyDescent="0.25">
      <c r="A152" s="13"/>
      <c r="B152" s="13"/>
      <c r="C152" s="13"/>
      <c r="D152" s="13"/>
      <c r="E152" s="13"/>
      <c r="F152" s="12"/>
      <c r="G152" s="12"/>
      <c r="H152" s="13"/>
      <c r="I152" s="13"/>
      <c r="J152" s="13"/>
      <c r="K152" s="13"/>
      <c r="L152" s="13"/>
      <c r="M152" s="13"/>
      <c r="N152" s="13"/>
      <c r="O152" s="13"/>
      <c r="P152" s="13"/>
    </row>
    <row r="153" spans="1:16" x14ac:dyDescent="0.25">
      <c r="A153" s="13"/>
      <c r="B153" s="13"/>
      <c r="C153" s="13"/>
      <c r="D153" s="13"/>
      <c r="E153" s="13"/>
      <c r="F153" s="12"/>
      <c r="G153" s="12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1:16" x14ac:dyDescent="0.25">
      <c r="A154" s="13"/>
      <c r="B154" s="13"/>
      <c r="C154" s="13"/>
      <c r="D154" s="13"/>
      <c r="E154" s="13"/>
      <c r="F154" s="12"/>
      <c r="G154" s="12"/>
      <c r="H154" s="13"/>
      <c r="I154" s="13"/>
      <c r="J154" s="13"/>
      <c r="K154" s="13"/>
      <c r="L154" s="13"/>
      <c r="M154" s="13"/>
      <c r="N154" s="13"/>
      <c r="O154" s="13"/>
      <c r="P154" s="13"/>
    </row>
    <row r="155" spans="1:16" x14ac:dyDescent="0.25">
      <c r="A155" s="13"/>
      <c r="B155" s="13"/>
      <c r="C155" s="13"/>
      <c r="D155" s="13"/>
      <c r="E155" s="13"/>
      <c r="F155" s="12"/>
      <c r="G155" s="12"/>
      <c r="H155" s="13"/>
      <c r="I155" s="13"/>
      <c r="J155" s="13"/>
      <c r="K155" s="13"/>
      <c r="L155" s="13"/>
      <c r="M155" s="13"/>
      <c r="N155" s="13"/>
      <c r="O155" s="13"/>
      <c r="P155" s="13"/>
    </row>
    <row r="156" spans="1:16" x14ac:dyDescent="0.25">
      <c r="A156" s="13"/>
      <c r="B156" s="13"/>
      <c r="C156" s="13"/>
      <c r="D156" s="13"/>
      <c r="E156" s="13"/>
      <c r="F156" s="12"/>
      <c r="G156" s="12"/>
      <c r="H156" s="13"/>
      <c r="I156" s="13"/>
      <c r="J156" s="13"/>
      <c r="K156" s="13"/>
      <c r="L156" s="13"/>
      <c r="M156" s="13"/>
      <c r="N156" s="13"/>
      <c r="O156" s="13"/>
      <c r="P156" s="13"/>
    </row>
    <row r="157" spans="1:16" x14ac:dyDescent="0.25">
      <c r="A157" s="13"/>
      <c r="B157" s="13"/>
      <c r="C157" s="13"/>
      <c r="D157" s="13"/>
      <c r="E157" s="13"/>
      <c r="F157" s="12"/>
      <c r="G157" s="12"/>
      <c r="H157" s="13"/>
      <c r="I157" s="13"/>
      <c r="J157" s="13"/>
      <c r="K157" s="13"/>
      <c r="L157" s="13"/>
      <c r="M157" s="13"/>
      <c r="N157" s="13"/>
      <c r="O157" s="13"/>
      <c r="P157" s="13"/>
    </row>
    <row r="158" spans="1:16" x14ac:dyDescent="0.25">
      <c r="A158" s="13"/>
      <c r="B158" s="13"/>
      <c r="C158" s="13"/>
      <c r="D158" s="13"/>
      <c r="E158" s="13"/>
      <c r="F158" s="12"/>
      <c r="G158" s="12"/>
      <c r="H158" s="13"/>
      <c r="I158" s="13"/>
      <c r="J158" s="13"/>
      <c r="K158" s="13"/>
      <c r="L158" s="13"/>
      <c r="M158" s="13"/>
      <c r="N158" s="13"/>
      <c r="O158" s="13"/>
      <c r="P158" s="13"/>
    </row>
    <row r="159" spans="1:16" x14ac:dyDescent="0.25">
      <c r="A159" s="13"/>
      <c r="B159" s="13"/>
      <c r="C159" s="13"/>
      <c r="D159" s="13"/>
      <c r="E159" s="13"/>
      <c r="F159" s="12"/>
      <c r="G159" s="12"/>
      <c r="H159" s="13"/>
      <c r="I159" s="13"/>
      <c r="J159" s="13"/>
      <c r="K159" s="13"/>
      <c r="L159" s="13"/>
      <c r="M159" s="13"/>
      <c r="N159" s="13"/>
      <c r="O159" s="13"/>
      <c r="P159" s="13"/>
    </row>
    <row r="160" spans="1:16" x14ac:dyDescent="0.25">
      <c r="A160" s="13"/>
      <c r="B160" s="13"/>
      <c r="C160" s="13"/>
      <c r="D160" s="13"/>
      <c r="E160" s="13"/>
      <c r="F160" s="12"/>
      <c r="G160" s="12"/>
      <c r="H160" s="13"/>
      <c r="I160" s="13"/>
      <c r="J160" s="13"/>
      <c r="K160" s="13"/>
      <c r="L160" s="13"/>
      <c r="M160" s="13"/>
      <c r="N160" s="13"/>
      <c r="O160" s="13"/>
      <c r="P160" s="13"/>
    </row>
    <row r="161" spans="1:16" x14ac:dyDescent="0.25">
      <c r="A161" s="13"/>
      <c r="B161" s="13"/>
      <c r="C161" s="13"/>
      <c r="D161" s="13"/>
      <c r="E161" s="13"/>
      <c r="F161" s="12"/>
      <c r="G161" s="12"/>
      <c r="H161" s="13"/>
      <c r="I161" s="13"/>
      <c r="J161" s="13"/>
      <c r="K161" s="13"/>
      <c r="L161" s="13"/>
      <c r="M161" s="13"/>
      <c r="N161" s="13"/>
      <c r="O161" s="13"/>
      <c r="P161" s="13"/>
    </row>
    <row r="162" spans="1:16" x14ac:dyDescent="0.25">
      <c r="A162" s="13"/>
      <c r="B162" s="13"/>
      <c r="C162" s="13"/>
      <c r="D162" s="13"/>
      <c r="E162" s="13"/>
      <c r="F162" s="12"/>
      <c r="G162" s="12"/>
      <c r="H162" s="13"/>
      <c r="I162" s="13"/>
      <c r="J162" s="13"/>
      <c r="K162" s="13"/>
      <c r="L162" s="13"/>
      <c r="M162" s="13"/>
      <c r="N162" s="13"/>
      <c r="O162" s="13"/>
      <c r="P162" s="13"/>
    </row>
    <row r="163" spans="1:16" x14ac:dyDescent="0.25">
      <c r="A163" s="13"/>
      <c r="B163" s="13"/>
      <c r="C163" s="13"/>
      <c r="D163" s="13"/>
      <c r="E163" s="13"/>
      <c r="F163" s="12"/>
      <c r="G163" s="12"/>
      <c r="H163" s="13"/>
      <c r="I163" s="13"/>
      <c r="J163" s="13"/>
      <c r="K163" s="13"/>
      <c r="L163" s="13"/>
      <c r="M163" s="13"/>
      <c r="N163" s="13"/>
      <c r="O163" s="13"/>
      <c r="P163" s="13"/>
    </row>
    <row r="164" spans="1:16" x14ac:dyDescent="0.25">
      <c r="A164" s="13"/>
      <c r="B164" s="13"/>
      <c r="C164" s="13"/>
      <c r="D164" s="13"/>
      <c r="E164" s="13"/>
      <c r="F164" s="12"/>
      <c r="G164" s="12"/>
      <c r="H164" s="13"/>
      <c r="I164" s="13"/>
      <c r="J164" s="13"/>
      <c r="K164" s="13"/>
      <c r="L164" s="13"/>
      <c r="M164" s="13"/>
      <c r="N164" s="13"/>
      <c r="O164" s="13"/>
      <c r="P164" s="13"/>
    </row>
    <row r="165" spans="1:16" x14ac:dyDescent="0.25">
      <c r="A165" s="13"/>
      <c r="B165" s="13"/>
      <c r="C165" s="13"/>
      <c r="D165" s="13"/>
      <c r="E165" s="13"/>
      <c r="F165" s="12"/>
      <c r="G165" s="12"/>
      <c r="H165" s="13"/>
      <c r="I165" s="13"/>
      <c r="J165" s="13"/>
      <c r="K165" s="13"/>
      <c r="L165" s="13"/>
      <c r="M165" s="13"/>
      <c r="N165" s="13"/>
      <c r="O165" s="13"/>
      <c r="P165" s="13"/>
    </row>
    <row r="166" spans="1:16" x14ac:dyDescent="0.25">
      <c r="A166" s="13"/>
      <c r="B166" s="13"/>
      <c r="C166" s="13"/>
      <c r="D166" s="13"/>
      <c r="E166" s="13"/>
      <c r="F166" s="12"/>
      <c r="G166" s="12"/>
      <c r="H166" s="13"/>
      <c r="I166" s="13"/>
      <c r="J166" s="13"/>
      <c r="K166" s="13"/>
      <c r="L166" s="13"/>
      <c r="M166" s="13"/>
      <c r="N166" s="13"/>
      <c r="O166" s="13"/>
      <c r="P166" s="13"/>
    </row>
    <row r="167" spans="1:16" x14ac:dyDescent="0.25">
      <c r="A167" s="13"/>
      <c r="B167" s="13"/>
      <c r="C167" s="13"/>
      <c r="D167" s="13"/>
      <c r="E167" s="13"/>
      <c r="F167" s="12"/>
      <c r="G167" s="12"/>
      <c r="H167" s="13"/>
      <c r="I167" s="13"/>
      <c r="J167" s="13"/>
      <c r="K167" s="13"/>
      <c r="L167" s="13"/>
      <c r="M167" s="13"/>
      <c r="N167" s="13"/>
      <c r="O167" s="13"/>
      <c r="P167" s="13"/>
    </row>
    <row r="168" spans="1:16" x14ac:dyDescent="0.25">
      <c r="A168" s="13"/>
      <c r="B168" s="13"/>
      <c r="C168" s="13"/>
      <c r="D168" s="13"/>
      <c r="E168" s="13"/>
      <c r="F168" s="12"/>
      <c r="G168" s="12"/>
      <c r="H168" s="13"/>
      <c r="I168" s="13"/>
      <c r="J168" s="13"/>
      <c r="K168" s="13"/>
      <c r="L168" s="13"/>
      <c r="M168" s="13"/>
      <c r="N168" s="13"/>
      <c r="O168" s="13"/>
      <c r="P168" s="13"/>
    </row>
    <row r="169" spans="1:16" x14ac:dyDescent="0.25">
      <c r="A169" s="13"/>
      <c r="B169" s="13"/>
      <c r="C169" s="13"/>
      <c r="D169" s="13"/>
      <c r="E169" s="13"/>
      <c r="F169" s="12"/>
      <c r="G169" s="12"/>
      <c r="H169" s="13"/>
      <c r="I169" s="13"/>
      <c r="J169" s="13"/>
      <c r="K169" s="13"/>
      <c r="L169" s="13"/>
      <c r="M169" s="13"/>
      <c r="N169" s="13"/>
      <c r="O169" s="13"/>
      <c r="P169" s="13"/>
    </row>
    <row r="170" spans="1:16" x14ac:dyDescent="0.25">
      <c r="A170" s="13"/>
      <c r="B170" s="13"/>
      <c r="C170" s="13"/>
      <c r="D170" s="13"/>
      <c r="E170" s="13"/>
      <c r="F170" s="12"/>
      <c r="G170" s="12"/>
      <c r="H170" s="13"/>
      <c r="I170" s="13"/>
      <c r="J170" s="13"/>
      <c r="K170" s="13"/>
      <c r="L170" s="13"/>
      <c r="M170" s="13"/>
      <c r="N170" s="13"/>
      <c r="O170" s="13"/>
      <c r="P170" s="13"/>
    </row>
    <row r="171" spans="1:16" x14ac:dyDescent="0.25">
      <c r="A171" s="13"/>
      <c r="B171" s="13"/>
      <c r="C171" s="13"/>
      <c r="D171" s="13"/>
      <c r="E171" s="13"/>
      <c r="F171" s="12"/>
      <c r="G171" s="12"/>
      <c r="H171" s="13"/>
      <c r="I171" s="13"/>
      <c r="J171" s="13"/>
      <c r="K171" s="13"/>
      <c r="L171" s="13"/>
      <c r="M171" s="13"/>
      <c r="N171" s="13"/>
      <c r="O171" s="13"/>
      <c r="P171" s="13"/>
    </row>
    <row r="172" spans="1:16" x14ac:dyDescent="0.25">
      <c r="A172" s="13"/>
      <c r="B172" s="13"/>
      <c r="C172" s="13"/>
      <c r="D172" s="13"/>
      <c r="E172" s="13"/>
      <c r="F172" s="12"/>
      <c r="G172" s="12"/>
      <c r="H172" s="13"/>
      <c r="I172" s="13"/>
      <c r="J172" s="13"/>
      <c r="K172" s="13"/>
      <c r="L172" s="13"/>
      <c r="M172" s="13"/>
      <c r="N172" s="13"/>
      <c r="O172" s="13"/>
      <c r="P172" s="13"/>
    </row>
    <row r="173" spans="1:16" x14ac:dyDescent="0.25">
      <c r="A173" s="13"/>
      <c r="B173" s="13"/>
      <c r="C173" s="13"/>
      <c r="D173" s="13"/>
      <c r="E173" s="13"/>
      <c r="F173" s="12"/>
      <c r="G173" s="12"/>
      <c r="H173" s="13"/>
      <c r="I173" s="13"/>
      <c r="J173" s="13"/>
      <c r="K173" s="13"/>
      <c r="L173" s="13"/>
      <c r="M173" s="13"/>
      <c r="N173" s="13"/>
      <c r="O173" s="13"/>
      <c r="P173" s="13"/>
    </row>
    <row r="174" spans="1:16" x14ac:dyDescent="0.25">
      <c r="A174" s="13"/>
      <c r="B174" s="13"/>
      <c r="C174" s="13"/>
      <c r="D174" s="13"/>
      <c r="E174" s="13"/>
      <c r="F174" s="12"/>
      <c r="G174" s="12"/>
      <c r="H174" s="13"/>
      <c r="I174" s="13"/>
      <c r="J174" s="13"/>
      <c r="K174" s="13"/>
      <c r="L174" s="13"/>
      <c r="M174" s="13"/>
      <c r="N174" s="13"/>
      <c r="O174" s="13"/>
      <c r="P174" s="13"/>
    </row>
    <row r="175" spans="1:16" x14ac:dyDescent="0.25">
      <c r="A175" s="13"/>
      <c r="B175" s="13"/>
      <c r="C175" s="13"/>
      <c r="D175" s="13"/>
      <c r="E175" s="13"/>
      <c r="F175" s="12"/>
      <c r="G175" s="12"/>
      <c r="H175" s="13"/>
      <c r="I175" s="13"/>
      <c r="J175" s="13"/>
      <c r="K175" s="13"/>
      <c r="L175" s="13"/>
      <c r="M175" s="13"/>
      <c r="N175" s="13"/>
      <c r="O175" s="13"/>
      <c r="P175" s="13"/>
    </row>
    <row r="176" spans="1:16" x14ac:dyDescent="0.25">
      <c r="A176" s="13"/>
      <c r="B176" s="13"/>
      <c r="C176" s="13"/>
      <c r="D176" s="13"/>
      <c r="E176" s="13"/>
      <c r="F176" s="12"/>
      <c r="G176" s="12"/>
      <c r="H176" s="13"/>
      <c r="I176" s="13"/>
      <c r="J176" s="13"/>
      <c r="K176" s="13"/>
      <c r="L176" s="13"/>
      <c r="M176" s="13"/>
      <c r="N176" s="13"/>
      <c r="O176" s="13"/>
      <c r="P176" s="13"/>
    </row>
    <row r="177" spans="1:16" x14ac:dyDescent="0.25">
      <c r="A177" s="13"/>
      <c r="B177" s="13"/>
      <c r="C177" s="13"/>
      <c r="D177" s="13"/>
      <c r="E177" s="13"/>
      <c r="F177" s="12"/>
      <c r="G177" s="12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1:16" x14ac:dyDescent="0.25">
      <c r="A178" s="13"/>
      <c r="B178" s="13"/>
      <c r="C178" s="13"/>
      <c r="D178" s="13"/>
      <c r="E178" s="13"/>
      <c r="F178" s="12"/>
      <c r="G178" s="12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1:16" x14ac:dyDescent="0.25">
      <c r="A179" s="13"/>
      <c r="B179" s="13"/>
      <c r="C179" s="13"/>
      <c r="D179" s="13"/>
      <c r="E179" s="13"/>
      <c r="F179" s="12"/>
      <c r="G179" s="12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1:16" x14ac:dyDescent="0.25">
      <c r="A180" s="13"/>
      <c r="B180" s="13"/>
      <c r="C180" s="13"/>
      <c r="D180" s="13"/>
      <c r="E180" s="13"/>
      <c r="F180" s="12"/>
      <c r="G180" s="12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1:16" x14ac:dyDescent="0.25">
      <c r="A181" s="13"/>
      <c r="B181" s="13"/>
      <c r="C181" s="13"/>
      <c r="D181" s="13"/>
      <c r="E181" s="13"/>
      <c r="F181" s="12"/>
      <c r="G181" s="12"/>
      <c r="H181" s="13"/>
      <c r="I181" s="13"/>
      <c r="J181" s="13"/>
      <c r="K181" s="13"/>
      <c r="L181" s="13"/>
      <c r="M181" s="13"/>
      <c r="N181" s="13"/>
      <c r="O181" s="13"/>
      <c r="P181" s="13"/>
    </row>
    <row r="182" spans="1:16" x14ac:dyDescent="0.25">
      <c r="A182" s="13"/>
      <c r="B182" s="13"/>
      <c r="C182" s="13"/>
      <c r="D182" s="13"/>
      <c r="E182" s="13"/>
      <c r="F182" s="12"/>
      <c r="G182" s="12"/>
      <c r="H182" s="13"/>
      <c r="I182" s="13"/>
      <c r="J182" s="13"/>
      <c r="K182" s="13"/>
      <c r="L182" s="13"/>
      <c r="M182" s="13"/>
      <c r="N182" s="13"/>
      <c r="O182" s="13"/>
      <c r="P182" s="13"/>
    </row>
    <row r="183" spans="1:16" x14ac:dyDescent="0.25">
      <c r="A183" s="13"/>
      <c r="B183" s="13"/>
      <c r="C183" s="13"/>
      <c r="D183" s="13"/>
      <c r="E183" s="13"/>
      <c r="F183" s="12"/>
      <c r="G183" s="12"/>
      <c r="H183" s="13"/>
      <c r="I183" s="13"/>
      <c r="J183" s="13"/>
      <c r="K183" s="13"/>
      <c r="L183" s="13"/>
      <c r="M183" s="13"/>
      <c r="N183" s="13"/>
      <c r="O183" s="13"/>
      <c r="P183" s="13"/>
    </row>
    <row r="184" spans="1:16" x14ac:dyDescent="0.25">
      <c r="A184" s="13"/>
      <c r="B184" s="13"/>
      <c r="C184" s="13"/>
      <c r="D184" s="13"/>
      <c r="E184" s="13"/>
      <c r="F184" s="12"/>
      <c r="G184" s="12"/>
      <c r="H184" s="13"/>
      <c r="I184" s="13"/>
      <c r="J184" s="13"/>
      <c r="K184" s="13"/>
      <c r="L184" s="13"/>
      <c r="M184" s="13"/>
      <c r="N184" s="13"/>
      <c r="O184" s="13"/>
      <c r="P184" s="13"/>
    </row>
    <row r="185" spans="1:16" x14ac:dyDescent="0.25">
      <c r="A185" s="13"/>
      <c r="B185" s="13"/>
      <c r="C185" s="13"/>
      <c r="D185" s="13"/>
      <c r="E185" s="13"/>
      <c r="F185" s="12"/>
      <c r="G185" s="12"/>
      <c r="H185" s="13"/>
      <c r="I185" s="13"/>
      <c r="J185" s="13"/>
      <c r="K185" s="13"/>
      <c r="L185" s="13"/>
      <c r="M185" s="13"/>
      <c r="N185" s="13"/>
      <c r="O185" s="13"/>
      <c r="P185" s="13"/>
    </row>
    <row r="186" spans="1:16" x14ac:dyDescent="0.25">
      <c r="A186" s="13"/>
      <c r="B186" s="13"/>
      <c r="C186" s="13"/>
      <c r="D186" s="13"/>
      <c r="E186" s="13"/>
      <c r="F186" s="12"/>
      <c r="G186" s="12"/>
      <c r="H186" s="13"/>
      <c r="I186" s="13"/>
      <c r="J186" s="13"/>
      <c r="K186" s="13"/>
      <c r="L186" s="13"/>
      <c r="M186" s="13"/>
      <c r="N186" s="13"/>
      <c r="O186" s="13"/>
      <c r="P186" s="13"/>
    </row>
    <row r="187" spans="1:16" x14ac:dyDescent="0.25">
      <c r="A187" s="13"/>
      <c r="B187" s="13"/>
      <c r="C187" s="13"/>
      <c r="D187" s="13"/>
      <c r="E187" s="13"/>
      <c r="F187" s="12"/>
      <c r="G187" s="12"/>
      <c r="H187" s="13"/>
      <c r="I187" s="13"/>
      <c r="J187" s="13"/>
      <c r="K187" s="13"/>
      <c r="L187" s="13"/>
      <c r="M187" s="13"/>
      <c r="N187" s="13"/>
      <c r="O187" s="13"/>
      <c r="P187" s="13"/>
    </row>
    <row r="188" spans="1:16" x14ac:dyDescent="0.25">
      <c r="A188" s="13"/>
      <c r="B188" s="13"/>
      <c r="C188" s="13"/>
      <c r="D188" s="13"/>
      <c r="E188" s="13"/>
      <c r="F188" s="12"/>
      <c r="G188" s="12"/>
      <c r="H188" s="13"/>
      <c r="I188" s="13"/>
      <c r="J188" s="13"/>
      <c r="K188" s="13"/>
      <c r="L188" s="13"/>
      <c r="M188" s="13"/>
      <c r="N188" s="13"/>
      <c r="O188" s="13"/>
      <c r="P188" s="13"/>
    </row>
    <row r="189" spans="1:16" x14ac:dyDescent="0.25">
      <c r="A189" s="13"/>
      <c r="B189" s="13"/>
      <c r="C189" s="13"/>
      <c r="D189" s="13"/>
      <c r="E189" s="13"/>
      <c r="F189" s="12"/>
      <c r="G189" s="12"/>
      <c r="H189" s="13"/>
      <c r="I189" s="13"/>
      <c r="J189" s="13"/>
      <c r="K189" s="13"/>
      <c r="L189" s="13"/>
      <c r="M189" s="13"/>
      <c r="N189" s="13"/>
      <c r="O189" s="13"/>
      <c r="P189" s="13"/>
    </row>
    <row r="190" spans="1:16" x14ac:dyDescent="0.25">
      <c r="A190" s="13"/>
      <c r="B190" s="13"/>
      <c r="C190" s="13"/>
      <c r="D190" s="13"/>
      <c r="E190" s="13"/>
      <c r="F190" s="12"/>
      <c r="G190" s="12"/>
      <c r="H190" s="13"/>
      <c r="I190" s="13"/>
      <c r="J190" s="13"/>
      <c r="K190" s="13"/>
      <c r="L190" s="13"/>
      <c r="M190" s="13"/>
      <c r="N190" s="13"/>
      <c r="O190" s="13"/>
      <c r="P190" s="13"/>
    </row>
    <row r="191" spans="1:16" x14ac:dyDescent="0.25">
      <c r="A191" s="13"/>
      <c r="B191" s="13"/>
      <c r="C191" s="13"/>
      <c r="D191" s="13"/>
      <c r="E191" s="13"/>
      <c r="F191" s="12"/>
      <c r="G191" s="12"/>
      <c r="H191" s="13"/>
      <c r="I191" s="13"/>
      <c r="J191" s="13"/>
      <c r="K191" s="13"/>
      <c r="L191" s="13"/>
      <c r="M191" s="13"/>
      <c r="N191" s="13"/>
      <c r="O191" s="13"/>
      <c r="P191" s="13"/>
    </row>
    <row r="192" spans="1:16" x14ac:dyDescent="0.25">
      <c r="A192" s="13"/>
      <c r="B192" s="13"/>
      <c r="C192" s="13"/>
      <c r="D192" s="13"/>
      <c r="E192" s="13"/>
      <c r="F192" s="12"/>
      <c r="G192" s="12"/>
      <c r="H192" s="13"/>
      <c r="I192" s="13"/>
      <c r="J192" s="13"/>
      <c r="K192" s="13"/>
      <c r="L192" s="13"/>
      <c r="M192" s="13"/>
      <c r="N192" s="13"/>
      <c r="O192" s="13"/>
      <c r="P192" s="13"/>
    </row>
    <row r="193" spans="1:16" x14ac:dyDescent="0.25">
      <c r="A193" s="13"/>
      <c r="B193" s="13"/>
      <c r="C193" s="13"/>
      <c r="D193" s="13"/>
      <c r="E193" s="13"/>
      <c r="F193" s="12"/>
      <c r="G193" s="12"/>
      <c r="H193" s="13"/>
      <c r="I193" s="13"/>
      <c r="J193" s="13"/>
      <c r="K193" s="13"/>
      <c r="L193" s="13"/>
      <c r="M193" s="13"/>
      <c r="N193" s="13"/>
      <c r="O193" s="13"/>
      <c r="P193" s="13"/>
    </row>
    <row r="194" spans="1:16" x14ac:dyDescent="0.25">
      <c r="A194" s="13"/>
      <c r="B194" s="13"/>
      <c r="C194" s="13"/>
      <c r="D194" s="13"/>
      <c r="E194" s="13"/>
      <c r="F194" s="12"/>
      <c r="G194" s="12"/>
      <c r="H194" s="13"/>
      <c r="I194" s="13"/>
      <c r="J194" s="13"/>
      <c r="K194" s="13"/>
      <c r="L194" s="13"/>
      <c r="M194" s="13"/>
      <c r="N194" s="13"/>
      <c r="O194" s="13"/>
      <c r="P194" s="13"/>
    </row>
    <row r="195" spans="1:16" x14ac:dyDescent="0.25">
      <c r="A195" s="13"/>
      <c r="B195" s="13"/>
      <c r="C195" s="13"/>
      <c r="D195" s="13"/>
      <c r="E195" s="13"/>
      <c r="F195" s="12"/>
      <c r="G195" s="12"/>
      <c r="H195" s="13"/>
      <c r="I195" s="13"/>
      <c r="J195" s="13"/>
      <c r="K195" s="13"/>
      <c r="L195" s="13"/>
      <c r="M195" s="13"/>
      <c r="N195" s="13"/>
      <c r="O195" s="13"/>
      <c r="P195" s="13"/>
    </row>
    <row r="196" spans="1:16" x14ac:dyDescent="0.25">
      <c r="A196" s="13"/>
      <c r="B196" s="13"/>
      <c r="C196" s="13"/>
      <c r="D196" s="13"/>
      <c r="E196" s="13"/>
      <c r="F196" s="12"/>
      <c r="G196" s="12"/>
      <c r="H196" s="13"/>
      <c r="I196" s="13"/>
      <c r="J196" s="13"/>
      <c r="K196" s="13"/>
      <c r="L196" s="13"/>
      <c r="M196" s="13"/>
      <c r="N196" s="13"/>
      <c r="O196" s="13"/>
      <c r="P196" s="13"/>
    </row>
    <row r="197" spans="1:16" x14ac:dyDescent="0.25">
      <c r="A197" s="13"/>
      <c r="B197" s="13"/>
      <c r="C197" s="13"/>
      <c r="D197" s="13"/>
      <c r="E197" s="13"/>
      <c r="F197" s="12"/>
      <c r="G197" s="12"/>
      <c r="H197" s="13"/>
      <c r="I197" s="13"/>
      <c r="J197" s="13"/>
      <c r="K197" s="13"/>
      <c r="L197" s="13"/>
      <c r="M197" s="13"/>
      <c r="N197" s="13"/>
      <c r="O197" s="13"/>
      <c r="P197" s="13"/>
    </row>
    <row r="198" spans="1:16" x14ac:dyDescent="0.25">
      <c r="A198" s="13"/>
      <c r="B198" s="13"/>
      <c r="C198" s="13"/>
      <c r="D198" s="13"/>
      <c r="E198" s="13"/>
      <c r="F198" s="12"/>
      <c r="G198" s="12"/>
      <c r="H198" s="13"/>
      <c r="I198" s="13"/>
      <c r="J198" s="13"/>
      <c r="K198" s="13"/>
      <c r="L198" s="13"/>
      <c r="M198" s="13"/>
      <c r="N198" s="13"/>
      <c r="O198" s="13"/>
      <c r="P198" s="13"/>
    </row>
    <row r="199" spans="1:16" x14ac:dyDescent="0.25">
      <c r="A199" s="13"/>
      <c r="B199" s="13"/>
      <c r="C199" s="13"/>
      <c r="D199" s="13"/>
      <c r="E199" s="13"/>
      <c r="F199" s="12"/>
      <c r="G199" s="12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1:16" x14ac:dyDescent="0.25">
      <c r="A200" s="13"/>
      <c r="B200" s="13"/>
      <c r="C200" s="13"/>
      <c r="D200" s="13"/>
      <c r="E200" s="13"/>
      <c r="F200" s="12"/>
      <c r="G200" s="12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1:16" x14ac:dyDescent="0.25">
      <c r="A201" s="13"/>
      <c r="B201" s="13"/>
      <c r="C201" s="13"/>
      <c r="D201" s="13"/>
      <c r="E201" s="13"/>
      <c r="F201" s="12"/>
      <c r="G201" s="12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1:16" x14ac:dyDescent="0.25">
      <c r="A202" s="13"/>
      <c r="B202" s="13"/>
      <c r="C202" s="13"/>
      <c r="D202" s="13"/>
      <c r="E202" s="13"/>
      <c r="F202" s="12"/>
      <c r="G202" s="12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1:16" x14ac:dyDescent="0.25">
      <c r="A203" s="13"/>
      <c r="B203" s="13"/>
      <c r="C203" s="13"/>
      <c r="D203" s="13"/>
      <c r="E203" s="13"/>
      <c r="F203" s="12"/>
      <c r="G203" s="12"/>
      <c r="H203" s="13"/>
      <c r="I203" s="13"/>
      <c r="J203" s="13"/>
      <c r="K203" s="13"/>
      <c r="L203" s="13"/>
      <c r="M203" s="13"/>
      <c r="N203" s="13"/>
      <c r="O203" s="13"/>
      <c r="P203" s="13"/>
    </row>
    <row r="204" spans="1:16" x14ac:dyDescent="0.25">
      <c r="A204" s="13"/>
      <c r="B204" s="13"/>
      <c r="C204" s="13"/>
      <c r="D204" s="13"/>
      <c r="E204" s="13"/>
      <c r="F204" s="12"/>
      <c r="G204" s="12"/>
      <c r="H204" s="13"/>
      <c r="I204" s="13"/>
      <c r="J204" s="13"/>
      <c r="K204" s="13"/>
      <c r="L204" s="13"/>
      <c r="M204" s="13"/>
      <c r="N204" s="13"/>
      <c r="O204" s="13"/>
      <c r="P204" s="13"/>
    </row>
    <row r="205" spans="1:16" x14ac:dyDescent="0.25">
      <c r="A205" s="13"/>
      <c r="B205" s="13"/>
      <c r="C205" s="13"/>
      <c r="D205" s="13"/>
      <c r="E205" s="13"/>
      <c r="F205" s="12"/>
      <c r="G205" s="12"/>
      <c r="H205" s="13"/>
      <c r="I205" s="13"/>
      <c r="J205" s="13"/>
      <c r="K205" s="13"/>
      <c r="L205" s="13"/>
      <c r="M205" s="13"/>
      <c r="N205" s="13"/>
      <c r="O205" s="13"/>
      <c r="P205" s="13"/>
    </row>
    <row r="206" spans="1:16" x14ac:dyDescent="0.25">
      <c r="A206" s="13"/>
      <c r="B206" s="13"/>
      <c r="C206" s="13"/>
      <c r="D206" s="13"/>
      <c r="E206" s="13"/>
      <c r="F206" s="12"/>
      <c r="G206" s="12"/>
      <c r="H206" s="13"/>
      <c r="I206" s="13"/>
      <c r="J206" s="13"/>
      <c r="K206" s="13"/>
      <c r="L206" s="13"/>
      <c r="M206" s="13"/>
      <c r="N206" s="13"/>
      <c r="O206" s="13"/>
      <c r="P206" s="13"/>
    </row>
    <row r="207" spans="1:16" x14ac:dyDescent="0.25">
      <c r="A207" s="13"/>
      <c r="B207" s="13"/>
      <c r="C207" s="13"/>
      <c r="D207" s="13"/>
      <c r="E207" s="13"/>
      <c r="F207" s="12"/>
      <c r="G207" s="12"/>
      <c r="H207" s="13"/>
      <c r="I207" s="13"/>
      <c r="J207" s="13"/>
      <c r="K207" s="13"/>
      <c r="L207" s="13"/>
      <c r="M207" s="13"/>
      <c r="N207" s="13"/>
      <c r="O207" s="13"/>
      <c r="P207" s="13"/>
    </row>
    <row r="208" spans="1:16" x14ac:dyDescent="0.25">
      <c r="A208" s="13"/>
      <c r="B208" s="13"/>
      <c r="C208" s="13"/>
      <c r="D208" s="13"/>
      <c r="E208" s="13"/>
      <c r="F208" s="12"/>
      <c r="G208" s="12"/>
      <c r="H208" s="13"/>
      <c r="I208" s="13"/>
      <c r="J208" s="13"/>
      <c r="K208" s="13"/>
      <c r="L208" s="13"/>
      <c r="M208" s="13"/>
      <c r="N208" s="13"/>
      <c r="O208" s="13"/>
      <c r="P208" s="13"/>
    </row>
    <row r="209" spans="1:16" x14ac:dyDescent="0.25">
      <c r="A209" s="13"/>
      <c r="B209" s="13"/>
      <c r="C209" s="13"/>
      <c r="D209" s="13"/>
      <c r="E209" s="13"/>
      <c r="F209" s="12"/>
      <c r="G209" s="12"/>
      <c r="H209" s="13"/>
      <c r="I209" s="13"/>
      <c r="J209" s="13"/>
      <c r="K209" s="13"/>
      <c r="L209" s="13"/>
      <c r="M209" s="13"/>
      <c r="N209" s="13"/>
      <c r="O209" s="13"/>
      <c r="P209" s="13"/>
    </row>
    <row r="210" spans="1:16" x14ac:dyDescent="0.25">
      <c r="A210" s="13"/>
      <c r="B210" s="13"/>
      <c r="C210" s="13"/>
      <c r="D210" s="13"/>
      <c r="E210" s="13"/>
      <c r="F210" s="12"/>
      <c r="G210" s="12"/>
      <c r="H210" s="13"/>
      <c r="I210" s="13"/>
      <c r="J210" s="13"/>
      <c r="K210" s="13"/>
      <c r="L210" s="13"/>
      <c r="M210" s="13"/>
      <c r="N210" s="13"/>
      <c r="O210" s="13"/>
      <c r="P210" s="13"/>
    </row>
    <row r="211" spans="1:16" x14ac:dyDescent="0.25">
      <c r="A211" s="13"/>
      <c r="B211" s="13"/>
      <c r="C211" s="13"/>
      <c r="D211" s="13"/>
      <c r="E211" s="13"/>
      <c r="F211" s="12"/>
      <c r="G211" s="12"/>
      <c r="H211" s="13"/>
      <c r="I211" s="13"/>
      <c r="J211" s="13"/>
      <c r="K211" s="13"/>
      <c r="L211" s="13"/>
      <c r="M211" s="13"/>
      <c r="N211" s="13"/>
      <c r="O211" s="13"/>
      <c r="P211" s="13"/>
    </row>
    <row r="212" spans="1:16" x14ac:dyDescent="0.25">
      <c r="A212" s="13"/>
      <c r="B212" s="13"/>
      <c r="C212" s="13"/>
      <c r="D212" s="13"/>
      <c r="E212" s="13"/>
      <c r="F212" s="12"/>
      <c r="G212" s="12"/>
      <c r="H212" s="13"/>
      <c r="I212" s="13"/>
      <c r="J212" s="13"/>
      <c r="K212" s="13"/>
      <c r="L212" s="13"/>
      <c r="M212" s="13"/>
      <c r="N212" s="13"/>
      <c r="O212" s="13"/>
      <c r="P212" s="13"/>
    </row>
    <row r="213" spans="1:16" x14ac:dyDescent="0.25">
      <c r="A213" s="13"/>
      <c r="B213" s="13"/>
      <c r="C213" s="13"/>
      <c r="D213" s="13"/>
      <c r="E213" s="13"/>
      <c r="F213" s="12"/>
      <c r="G213" s="12"/>
      <c r="H213" s="13"/>
      <c r="I213" s="13"/>
      <c r="J213" s="13"/>
      <c r="K213" s="13"/>
      <c r="L213" s="13"/>
      <c r="M213" s="13"/>
      <c r="N213" s="13"/>
      <c r="O213" s="13"/>
      <c r="P213" s="13"/>
    </row>
    <row r="214" spans="1:16" x14ac:dyDescent="0.25">
      <c r="A214" s="13"/>
      <c r="B214" s="13"/>
      <c r="C214" s="13"/>
      <c r="D214" s="13"/>
      <c r="E214" s="13"/>
      <c r="F214" s="12"/>
      <c r="G214" s="12"/>
      <c r="H214" s="13"/>
      <c r="I214" s="13"/>
      <c r="J214" s="13"/>
      <c r="K214" s="13"/>
      <c r="L214" s="13"/>
      <c r="M214" s="13"/>
      <c r="N214" s="13"/>
      <c r="O214" s="13"/>
      <c r="P214" s="13"/>
    </row>
    <row r="215" spans="1:16" x14ac:dyDescent="0.25">
      <c r="A215" s="13"/>
      <c r="B215" s="13"/>
      <c r="C215" s="13"/>
      <c r="D215" s="13"/>
      <c r="E215" s="13"/>
      <c r="F215" s="12"/>
      <c r="G215" s="12"/>
      <c r="H215" s="13"/>
      <c r="I215" s="13"/>
      <c r="J215" s="13"/>
      <c r="K215" s="13"/>
      <c r="L215" s="13"/>
      <c r="M215" s="13"/>
      <c r="N215" s="13"/>
      <c r="O215" s="13"/>
      <c r="P215" s="13"/>
    </row>
    <row r="216" spans="1:16" x14ac:dyDescent="0.25">
      <c r="A216" s="13"/>
      <c r="B216" s="13"/>
      <c r="C216" s="13"/>
      <c r="D216" s="13"/>
      <c r="E216" s="13"/>
      <c r="F216" s="12"/>
      <c r="G216" s="12"/>
      <c r="H216" s="13"/>
      <c r="I216" s="13"/>
      <c r="J216" s="13"/>
      <c r="K216" s="13"/>
      <c r="L216" s="13"/>
      <c r="M216" s="13"/>
      <c r="N216" s="13"/>
      <c r="O216" s="13"/>
      <c r="P216" s="13"/>
    </row>
    <row r="217" spans="1:16" x14ac:dyDescent="0.25">
      <c r="A217" s="13"/>
      <c r="B217" s="13"/>
      <c r="C217" s="13"/>
      <c r="D217" s="13"/>
      <c r="E217" s="13"/>
      <c r="F217" s="12"/>
      <c r="G217" s="12"/>
      <c r="H217" s="13"/>
      <c r="I217" s="13"/>
      <c r="J217" s="13"/>
      <c r="K217" s="13"/>
      <c r="L217" s="13"/>
      <c r="M217" s="13"/>
      <c r="N217" s="13"/>
      <c r="O217" s="13"/>
      <c r="P217" s="13"/>
    </row>
    <row r="218" spans="1:16" x14ac:dyDescent="0.25">
      <c r="A218" s="13"/>
      <c r="B218" s="13"/>
      <c r="C218" s="13"/>
      <c r="D218" s="13"/>
      <c r="E218" s="13"/>
      <c r="F218" s="12"/>
      <c r="G218" s="12"/>
      <c r="H218" s="13"/>
      <c r="I218" s="13"/>
      <c r="J218" s="13"/>
      <c r="K218" s="13"/>
      <c r="L218" s="13"/>
      <c r="M218" s="13"/>
      <c r="N218" s="13"/>
      <c r="O218" s="13"/>
      <c r="P218" s="13"/>
    </row>
    <row r="219" spans="1:16" x14ac:dyDescent="0.25">
      <c r="A219" s="13"/>
      <c r="B219" s="13"/>
      <c r="C219" s="13"/>
      <c r="D219" s="13"/>
      <c r="E219" s="13"/>
      <c r="F219" s="12"/>
      <c r="G219" s="12"/>
      <c r="H219" s="13"/>
      <c r="I219" s="13"/>
      <c r="J219" s="13"/>
      <c r="K219" s="13"/>
      <c r="L219" s="13"/>
      <c r="M219" s="13"/>
      <c r="N219" s="13"/>
      <c r="O219" s="13"/>
      <c r="P219" s="13"/>
    </row>
    <row r="220" spans="1:16" x14ac:dyDescent="0.25">
      <c r="A220" s="13"/>
      <c r="B220" s="13"/>
      <c r="C220" s="13"/>
      <c r="D220" s="13"/>
      <c r="E220" s="13"/>
      <c r="F220" s="12"/>
      <c r="G220" s="12"/>
      <c r="H220" s="13"/>
      <c r="I220" s="13"/>
      <c r="J220" s="13"/>
      <c r="K220" s="13"/>
      <c r="L220" s="13"/>
      <c r="M220" s="13"/>
      <c r="N220" s="13"/>
      <c r="O220" s="13"/>
      <c r="P220" s="13"/>
    </row>
    <row r="221" spans="1:16" x14ac:dyDescent="0.25">
      <c r="A221" s="13"/>
      <c r="B221" s="13"/>
      <c r="C221" s="13"/>
      <c r="D221" s="13"/>
      <c r="E221" s="13"/>
      <c r="F221" s="12"/>
      <c r="G221" s="12"/>
      <c r="H221" s="13"/>
      <c r="I221" s="13"/>
      <c r="J221" s="13"/>
      <c r="K221" s="13"/>
      <c r="L221" s="13"/>
      <c r="M221" s="13"/>
      <c r="N221" s="13"/>
      <c r="O221" s="13"/>
      <c r="P221" s="13"/>
    </row>
    <row r="222" spans="1:16" x14ac:dyDescent="0.25">
      <c r="A222" s="13"/>
      <c r="B222" s="13"/>
      <c r="C222" s="13"/>
      <c r="D222" s="13"/>
      <c r="E222" s="13"/>
      <c r="F222" s="12"/>
      <c r="G222" s="12"/>
      <c r="H222" s="13"/>
      <c r="I222" s="13"/>
      <c r="J222" s="13"/>
      <c r="K222" s="13"/>
      <c r="L222" s="13"/>
      <c r="M222" s="13"/>
      <c r="N222" s="13"/>
      <c r="O222" s="13"/>
      <c r="P222" s="13"/>
    </row>
    <row r="223" spans="1:16" x14ac:dyDescent="0.25">
      <c r="A223" s="13"/>
      <c r="B223" s="13"/>
      <c r="C223" s="13"/>
      <c r="D223" s="13"/>
      <c r="E223" s="13"/>
      <c r="F223" s="12"/>
      <c r="G223" s="12"/>
      <c r="H223" s="13"/>
      <c r="I223" s="13"/>
      <c r="J223" s="13"/>
      <c r="K223" s="13"/>
      <c r="L223" s="13"/>
      <c r="M223" s="13"/>
      <c r="N223" s="13"/>
      <c r="O223" s="13"/>
      <c r="P223" s="13"/>
    </row>
    <row r="224" spans="1:16" x14ac:dyDescent="0.25">
      <c r="A224" s="13"/>
      <c r="B224" s="13"/>
      <c r="C224" s="13"/>
      <c r="D224" s="13"/>
      <c r="E224" s="13"/>
      <c r="F224" s="12"/>
      <c r="G224" s="12"/>
      <c r="H224" s="13"/>
      <c r="I224" s="13"/>
      <c r="J224" s="13"/>
      <c r="K224" s="13"/>
      <c r="L224" s="13"/>
      <c r="M224" s="13"/>
      <c r="N224" s="13"/>
      <c r="O224" s="13"/>
      <c r="P224" s="13"/>
    </row>
    <row r="225" spans="1:16" x14ac:dyDescent="0.25">
      <c r="A225" s="13"/>
      <c r="B225" s="13"/>
      <c r="C225" s="13"/>
      <c r="D225" s="13"/>
      <c r="E225" s="13"/>
      <c r="F225" s="12"/>
      <c r="G225" s="12"/>
      <c r="H225" s="13"/>
      <c r="I225" s="13"/>
      <c r="J225" s="13"/>
      <c r="K225" s="13"/>
      <c r="L225" s="13"/>
      <c r="M225" s="13"/>
      <c r="N225" s="13"/>
      <c r="O225" s="13"/>
      <c r="P225" s="13"/>
    </row>
    <row r="226" spans="1:16" x14ac:dyDescent="0.25">
      <c r="A226" s="13"/>
      <c r="B226" s="13"/>
      <c r="C226" s="13"/>
      <c r="D226" s="13"/>
      <c r="E226" s="13"/>
      <c r="F226" s="12"/>
      <c r="G226" s="12"/>
      <c r="H226" s="13"/>
      <c r="I226" s="12"/>
      <c r="J226" s="12"/>
      <c r="K226" s="12"/>
      <c r="L226" s="12"/>
      <c r="M226" s="12"/>
      <c r="N226" s="12"/>
      <c r="O226" s="12"/>
      <c r="P226" s="12"/>
    </row>
    <row r="227" spans="1:16" x14ac:dyDescent="0.25">
      <c r="A227" s="13"/>
      <c r="B227" s="13"/>
      <c r="C227" s="13"/>
      <c r="D227" s="13"/>
      <c r="E227" s="13"/>
      <c r="F227" s="12"/>
      <c r="G227" s="12"/>
      <c r="H227" s="13"/>
      <c r="I227" s="12"/>
      <c r="J227" s="12"/>
      <c r="K227" s="12"/>
      <c r="L227" s="12"/>
      <c r="M227" s="12"/>
      <c r="N227" s="12"/>
      <c r="O227" s="12"/>
      <c r="P227" s="12"/>
    </row>
    <row r="228" spans="1:16" x14ac:dyDescent="0.25">
      <c r="A228" s="13"/>
      <c r="B228" s="13"/>
      <c r="C228" s="13"/>
      <c r="D228" s="13"/>
      <c r="E228" s="13"/>
      <c r="F228" s="12"/>
      <c r="G228" s="12"/>
      <c r="H228" s="13"/>
      <c r="I228" s="12"/>
      <c r="J228" s="12"/>
      <c r="K228" s="12"/>
      <c r="L228" s="12"/>
      <c r="M228" s="12"/>
      <c r="N228" s="12"/>
      <c r="O228" s="12"/>
      <c r="P228" s="12"/>
    </row>
    <row r="229" spans="1:16" x14ac:dyDescent="0.25">
      <c r="A229" s="13"/>
      <c r="B229" s="13"/>
      <c r="C229" s="13"/>
      <c r="D229" s="13"/>
      <c r="E229" s="13"/>
      <c r="F229" s="12"/>
      <c r="G229" s="12"/>
      <c r="H229" s="13"/>
    </row>
    <row r="230" spans="1:16" x14ac:dyDescent="0.25">
      <c r="A230" s="13"/>
      <c r="B230" s="13"/>
      <c r="C230" s="13"/>
      <c r="D230" s="13"/>
      <c r="E230" s="13"/>
      <c r="F230" s="12"/>
      <c r="G230" s="12"/>
      <c r="H230" s="13"/>
    </row>
    <row r="231" spans="1:16" x14ac:dyDescent="0.25">
      <c r="A231" s="13"/>
      <c r="B231" s="13"/>
      <c r="C231" s="13"/>
      <c r="D231" s="13"/>
      <c r="E231" s="13"/>
      <c r="F231" s="12"/>
      <c r="G231" s="12"/>
      <c r="H231" s="13"/>
    </row>
    <row r="232" spans="1:16" x14ac:dyDescent="0.25">
      <c r="A232" s="13"/>
      <c r="B232" s="13"/>
      <c r="C232" s="13"/>
      <c r="D232" s="13"/>
      <c r="E232" s="13"/>
      <c r="F232" s="12"/>
      <c r="G232" s="12"/>
      <c r="H232" s="13"/>
    </row>
    <row r="233" spans="1:16" x14ac:dyDescent="0.25">
      <c r="A233" s="13"/>
      <c r="B233" s="13"/>
      <c r="C233" s="13"/>
      <c r="D233" s="13"/>
      <c r="E233" s="13"/>
      <c r="F233" s="12"/>
      <c r="G233" s="12"/>
      <c r="H233" s="13"/>
    </row>
    <row r="234" spans="1:16" x14ac:dyDescent="0.25">
      <c r="A234" s="13"/>
      <c r="B234" s="13"/>
      <c r="C234" s="13"/>
      <c r="D234" s="13"/>
      <c r="E234" s="13"/>
      <c r="F234" s="12"/>
      <c r="G234" s="12"/>
      <c r="H234" s="13"/>
    </row>
    <row r="235" spans="1:16" x14ac:dyDescent="0.25">
      <c r="A235" s="13"/>
      <c r="B235" s="13"/>
      <c r="C235" s="13"/>
      <c r="D235" s="13"/>
      <c r="E235" s="13"/>
      <c r="F235" s="12"/>
      <c r="G235" s="12"/>
      <c r="H235" s="13"/>
    </row>
    <row r="236" spans="1:16" x14ac:dyDescent="0.25">
      <c r="A236" s="13"/>
      <c r="B236" s="13"/>
      <c r="C236" s="13"/>
      <c r="D236" s="13"/>
      <c r="E236" s="13"/>
      <c r="F236" s="12"/>
      <c r="G236" s="12"/>
      <c r="H236" s="13"/>
    </row>
    <row r="237" spans="1:16" x14ac:dyDescent="0.25">
      <c r="A237" s="13"/>
      <c r="B237" s="13"/>
      <c r="C237" s="13"/>
      <c r="D237" s="13"/>
      <c r="E237" s="13"/>
      <c r="F237" s="12"/>
      <c r="G237" s="12"/>
      <c r="H237" s="13"/>
    </row>
    <row r="238" spans="1:16" x14ac:dyDescent="0.25">
      <c r="A238" s="13"/>
      <c r="B238" s="13"/>
      <c r="C238" s="13"/>
      <c r="D238" s="13"/>
      <c r="E238" s="13"/>
      <c r="F238" s="12"/>
      <c r="G238" s="12"/>
      <c r="H238" s="13"/>
    </row>
    <row r="239" spans="1:16" x14ac:dyDescent="0.25">
      <c r="A239" s="13"/>
      <c r="B239" s="13"/>
      <c r="C239" s="13"/>
      <c r="D239" s="13"/>
      <c r="E239" s="13"/>
      <c r="F239" s="12"/>
      <c r="G239" s="12"/>
      <c r="H239" s="13"/>
    </row>
    <row r="240" spans="1:16" x14ac:dyDescent="0.25">
      <c r="A240" s="13"/>
      <c r="B240" s="13"/>
      <c r="C240" s="13"/>
      <c r="D240" s="13"/>
      <c r="E240" s="13"/>
      <c r="F240" s="12"/>
      <c r="G240" s="12"/>
      <c r="H240" s="13"/>
    </row>
    <row r="241" spans="1:8" x14ac:dyDescent="0.25">
      <c r="A241" s="13"/>
      <c r="B241" s="13"/>
      <c r="C241" s="13"/>
      <c r="D241" s="13"/>
      <c r="E241" s="13"/>
      <c r="F241" s="12"/>
      <c r="G241" s="12"/>
      <c r="H241" s="13"/>
    </row>
    <row r="242" spans="1:8" x14ac:dyDescent="0.25">
      <c r="A242" s="13"/>
      <c r="B242" s="13"/>
      <c r="C242" s="13"/>
      <c r="D242" s="13"/>
      <c r="E242" s="13"/>
      <c r="F242" s="12"/>
      <c r="G242" s="12"/>
      <c r="H242" s="13"/>
    </row>
    <row r="243" spans="1:8" x14ac:dyDescent="0.25">
      <c r="A243" s="13"/>
      <c r="B243" s="13"/>
      <c r="C243" s="13"/>
      <c r="D243" s="13"/>
      <c r="E243" s="13"/>
      <c r="F243" s="12"/>
      <c r="G243" s="12"/>
      <c r="H243" s="13"/>
    </row>
    <row r="244" spans="1:8" x14ac:dyDescent="0.25">
      <c r="A244" s="13"/>
      <c r="B244" s="13"/>
      <c r="C244" s="13"/>
      <c r="D244" s="13"/>
      <c r="E244" s="13"/>
      <c r="F244" s="12"/>
      <c r="G244" s="12"/>
      <c r="H244" s="13"/>
    </row>
    <row r="245" spans="1:8" x14ac:dyDescent="0.25">
      <c r="A245" s="13"/>
      <c r="B245" s="13"/>
      <c r="C245" s="13"/>
      <c r="D245" s="13"/>
      <c r="E245" s="13"/>
      <c r="F245" s="12"/>
      <c r="G245" s="12"/>
      <c r="H245" s="13"/>
    </row>
    <row r="246" spans="1:8" x14ac:dyDescent="0.25">
      <c r="A246" s="13"/>
      <c r="B246" s="13"/>
      <c r="C246" s="13"/>
      <c r="D246" s="13"/>
      <c r="E246" s="13"/>
      <c r="F246" s="12"/>
      <c r="G246" s="12"/>
      <c r="H246" s="13"/>
    </row>
    <row r="247" spans="1:8" x14ac:dyDescent="0.25">
      <c r="A247" s="13"/>
      <c r="B247" s="13"/>
      <c r="C247" s="13"/>
      <c r="D247" s="13"/>
      <c r="E247" s="13"/>
      <c r="F247" s="12"/>
      <c r="G247" s="12"/>
      <c r="H247" s="13"/>
    </row>
    <row r="248" spans="1:8" x14ac:dyDescent="0.25">
      <c r="A248" s="13"/>
      <c r="B248" s="13"/>
      <c r="C248" s="13"/>
      <c r="D248" s="13"/>
      <c r="E248" s="13"/>
      <c r="F248" s="12"/>
      <c r="G248" s="12"/>
      <c r="H248" s="13"/>
    </row>
    <row r="249" spans="1:8" x14ac:dyDescent="0.25">
      <c r="A249" s="13"/>
      <c r="B249" s="13"/>
      <c r="C249" s="13"/>
      <c r="D249" s="13"/>
      <c r="E249" s="13"/>
      <c r="F249" s="12"/>
      <c r="G249" s="12"/>
      <c r="H249" s="13"/>
    </row>
    <row r="250" spans="1:8" x14ac:dyDescent="0.25">
      <c r="A250" s="13"/>
      <c r="B250" s="13"/>
      <c r="C250" s="13"/>
      <c r="D250" s="13"/>
      <c r="E250" s="13"/>
      <c r="F250" s="12"/>
      <c r="G250" s="12"/>
      <c r="H250" s="13"/>
    </row>
    <row r="251" spans="1:8" x14ac:dyDescent="0.25">
      <c r="A251" s="13"/>
      <c r="B251" s="13"/>
      <c r="C251" s="13"/>
      <c r="D251" s="13"/>
      <c r="E251" s="13"/>
      <c r="F251" s="12"/>
      <c r="G251" s="12"/>
      <c r="H251" s="13"/>
    </row>
    <row r="252" spans="1:8" x14ac:dyDescent="0.25">
      <c r="A252" s="13"/>
      <c r="B252" s="13"/>
      <c r="C252" s="13"/>
      <c r="D252" s="13"/>
      <c r="E252" s="13"/>
      <c r="F252" s="12"/>
      <c r="G252" s="12"/>
      <c r="H252" s="13"/>
    </row>
    <row r="253" spans="1:8" x14ac:dyDescent="0.25">
      <c r="A253" s="13"/>
      <c r="B253" s="13"/>
      <c r="C253" s="13"/>
      <c r="D253" s="13"/>
      <c r="E253" s="13"/>
      <c r="F253" s="12"/>
      <c r="G253" s="12"/>
      <c r="H253" s="13"/>
    </row>
    <row r="254" spans="1:8" x14ac:dyDescent="0.25">
      <c r="A254" s="13"/>
      <c r="B254" s="13"/>
      <c r="C254" s="13"/>
      <c r="D254" s="13"/>
      <c r="E254" s="13"/>
      <c r="F254" s="12"/>
      <c r="G254" s="12"/>
      <c r="H254" s="13"/>
    </row>
    <row r="255" spans="1:8" x14ac:dyDescent="0.25">
      <c r="A255" s="13"/>
      <c r="B255" s="13"/>
      <c r="C255" s="13"/>
      <c r="D255" s="13"/>
      <c r="E255" s="13"/>
      <c r="F255" s="12"/>
      <c r="G255" s="12"/>
      <c r="H255" s="13"/>
    </row>
    <row r="256" spans="1:8" x14ac:dyDescent="0.25">
      <c r="A256" s="13"/>
      <c r="B256" s="13"/>
      <c r="C256" s="13"/>
      <c r="D256" s="13"/>
      <c r="E256" s="13"/>
      <c r="F256" s="12"/>
      <c r="G256" s="12"/>
      <c r="H256" s="13"/>
    </row>
    <row r="257" spans="1:8" x14ac:dyDescent="0.25">
      <c r="A257" s="13"/>
      <c r="B257" s="13"/>
      <c r="C257" s="13"/>
      <c r="D257" s="13"/>
      <c r="E257" s="13"/>
      <c r="F257" s="12"/>
      <c r="G257" s="12"/>
      <c r="H257" s="13"/>
    </row>
    <row r="258" spans="1:8" x14ac:dyDescent="0.25">
      <c r="A258" s="13"/>
      <c r="B258" s="13"/>
      <c r="C258" s="13"/>
      <c r="D258" s="13"/>
      <c r="E258" s="13"/>
      <c r="F258" s="12"/>
      <c r="G258" s="12"/>
      <c r="H258" s="13"/>
    </row>
    <row r="259" spans="1:8" x14ac:dyDescent="0.25">
      <c r="A259" s="13"/>
      <c r="B259" s="13"/>
      <c r="C259" s="13"/>
      <c r="D259" s="13"/>
      <c r="E259" s="13"/>
      <c r="F259" s="12"/>
      <c r="G259" s="12"/>
      <c r="H259" s="13"/>
    </row>
    <row r="260" spans="1:8" x14ac:dyDescent="0.25">
      <c r="A260" s="13"/>
      <c r="B260" s="13"/>
      <c r="C260" s="13"/>
      <c r="D260" s="13"/>
      <c r="E260" s="13"/>
      <c r="F260" s="12"/>
      <c r="G260" s="12"/>
      <c r="H260" s="13"/>
    </row>
    <row r="261" spans="1:8" x14ac:dyDescent="0.25">
      <c r="A261" s="13"/>
      <c r="B261" s="13"/>
      <c r="C261" s="13"/>
      <c r="D261" s="13"/>
      <c r="E261" s="13"/>
      <c r="F261" s="12"/>
      <c r="G261" s="12"/>
      <c r="H261" s="13"/>
    </row>
    <row r="262" spans="1:8" x14ac:dyDescent="0.25">
      <c r="A262" s="13"/>
      <c r="B262" s="13"/>
      <c r="C262" s="13"/>
      <c r="D262" s="13"/>
      <c r="E262" s="13"/>
      <c r="F262" s="12"/>
      <c r="G262" s="12"/>
      <c r="H262" s="13"/>
    </row>
    <row r="263" spans="1:8" x14ac:dyDescent="0.25">
      <c r="A263" s="13"/>
      <c r="B263" s="13"/>
      <c r="C263" s="13"/>
      <c r="D263" s="13"/>
      <c r="E263" s="13"/>
      <c r="F263" s="12"/>
      <c r="G263" s="12"/>
      <c r="H263" s="13"/>
    </row>
    <row r="264" spans="1:8" x14ac:dyDescent="0.25">
      <c r="A264" s="13"/>
      <c r="B264" s="13"/>
      <c r="C264" s="13"/>
      <c r="D264" s="13"/>
      <c r="E264" s="13"/>
      <c r="F264" s="12"/>
      <c r="G264" s="12"/>
      <c r="H264" s="13"/>
    </row>
    <row r="265" spans="1:8" x14ac:dyDescent="0.25">
      <c r="A265" s="13"/>
      <c r="B265" s="13"/>
      <c r="C265" s="13"/>
      <c r="D265" s="13"/>
      <c r="E265" s="13"/>
      <c r="F265" s="12"/>
      <c r="G265" s="12"/>
      <c r="H265" s="13"/>
    </row>
    <row r="266" spans="1:8" x14ac:dyDescent="0.25">
      <c r="A266" s="13"/>
      <c r="B266" s="13"/>
      <c r="C266" s="13"/>
      <c r="D266" s="13"/>
      <c r="E266" s="13"/>
      <c r="F266" s="12"/>
      <c r="G266" s="12"/>
      <c r="H266" s="13"/>
    </row>
    <row r="267" spans="1:8" x14ac:dyDescent="0.25">
      <c r="A267" s="13"/>
      <c r="B267" s="13"/>
      <c r="C267" s="13"/>
      <c r="D267" s="13"/>
      <c r="E267" s="13"/>
      <c r="F267" s="12"/>
      <c r="G267" s="12"/>
      <c r="H267" s="13"/>
    </row>
    <row r="268" spans="1:8" x14ac:dyDescent="0.25">
      <c r="A268" s="13"/>
      <c r="B268" s="13"/>
      <c r="C268" s="13"/>
      <c r="D268" s="13"/>
      <c r="E268" s="13"/>
      <c r="F268" s="12"/>
      <c r="G268" s="12"/>
      <c r="H268" s="13"/>
    </row>
    <row r="269" spans="1:8" x14ac:dyDescent="0.25">
      <c r="A269" s="13"/>
      <c r="B269" s="13"/>
      <c r="C269" s="13"/>
      <c r="D269" s="13"/>
      <c r="E269" s="13"/>
      <c r="F269" s="12"/>
      <c r="G269" s="12"/>
      <c r="H269" s="13"/>
    </row>
    <row r="270" spans="1:8" x14ac:dyDescent="0.25">
      <c r="A270" s="13"/>
      <c r="B270" s="13"/>
      <c r="C270" s="13"/>
      <c r="D270" s="13"/>
      <c r="E270" s="13"/>
      <c r="F270" s="12"/>
      <c r="G270" s="12"/>
      <c r="H270" s="13"/>
    </row>
    <row r="271" spans="1:8" x14ac:dyDescent="0.25">
      <c r="A271" s="13"/>
      <c r="B271" s="13"/>
      <c r="C271" s="13"/>
      <c r="D271" s="13"/>
      <c r="E271" s="13"/>
      <c r="F271" s="12"/>
      <c r="G271" s="12"/>
      <c r="H271" s="13"/>
    </row>
    <row r="272" spans="1:8" x14ac:dyDescent="0.25">
      <c r="A272" s="13"/>
      <c r="B272" s="13"/>
      <c r="C272" s="13"/>
      <c r="D272" s="13"/>
      <c r="E272" s="13"/>
      <c r="F272" s="12"/>
      <c r="G272" s="12"/>
      <c r="H272" s="13"/>
    </row>
    <row r="273" spans="1:8" x14ac:dyDescent="0.25">
      <c r="A273" s="13"/>
      <c r="B273" s="13"/>
      <c r="C273" s="13"/>
      <c r="D273" s="13"/>
      <c r="E273" s="13"/>
      <c r="F273" s="12"/>
      <c r="G273" s="12"/>
      <c r="H273" s="13"/>
    </row>
    <row r="274" spans="1:8" x14ac:dyDescent="0.25">
      <c r="A274" s="13"/>
      <c r="B274" s="13"/>
      <c r="C274" s="13"/>
      <c r="D274" s="13"/>
      <c r="E274" s="13"/>
      <c r="F274" s="12"/>
      <c r="G274" s="12"/>
      <c r="H274" s="13"/>
    </row>
    <row r="275" spans="1:8" x14ac:dyDescent="0.25">
      <c r="A275" s="13"/>
      <c r="B275" s="13"/>
      <c r="C275" s="13"/>
      <c r="D275" s="13"/>
      <c r="E275" s="13"/>
      <c r="F275" s="12"/>
      <c r="G275" s="12"/>
      <c r="H275" s="13"/>
    </row>
    <row r="276" spans="1:8" x14ac:dyDescent="0.25">
      <c r="A276" s="13"/>
      <c r="B276" s="13"/>
      <c r="C276" s="13"/>
      <c r="D276" s="13"/>
      <c r="E276" s="13"/>
      <c r="F276" s="12"/>
      <c r="G276" s="12"/>
      <c r="H276" s="13"/>
    </row>
    <row r="277" spans="1:8" x14ac:dyDescent="0.25">
      <c r="A277" s="13"/>
      <c r="B277" s="13"/>
      <c r="C277" s="13"/>
      <c r="D277" s="13"/>
      <c r="E277" s="13"/>
      <c r="F277" s="12"/>
      <c r="G277" s="12"/>
      <c r="H277" s="13"/>
    </row>
    <row r="278" spans="1:8" x14ac:dyDescent="0.25">
      <c r="A278" s="13"/>
      <c r="B278" s="13"/>
      <c r="C278" s="13"/>
      <c r="D278" s="13"/>
      <c r="E278" s="13"/>
      <c r="F278" s="12"/>
      <c r="G278" s="12"/>
      <c r="H278" s="13"/>
    </row>
    <row r="279" spans="1:8" x14ac:dyDescent="0.25">
      <c r="A279" s="13"/>
      <c r="B279" s="13"/>
      <c r="C279" s="13"/>
      <c r="D279" s="13"/>
      <c r="E279" s="13"/>
      <c r="F279" s="12"/>
      <c r="G279" s="12"/>
      <c r="H279" s="13"/>
    </row>
    <row r="280" spans="1:8" x14ac:dyDescent="0.25">
      <c r="A280" s="13"/>
      <c r="B280" s="13"/>
      <c r="C280" s="13"/>
      <c r="D280" s="13"/>
      <c r="E280" s="13"/>
      <c r="F280" s="12"/>
      <c r="G280" s="12"/>
      <c r="H280" s="13"/>
    </row>
    <row r="281" spans="1:8" x14ac:dyDescent="0.25">
      <c r="A281" s="13"/>
      <c r="B281" s="13"/>
      <c r="C281" s="13"/>
      <c r="D281" s="13"/>
      <c r="E281" s="13"/>
      <c r="F281" s="12"/>
      <c r="G281" s="12"/>
      <c r="H281" s="13"/>
    </row>
    <row r="282" spans="1:8" x14ac:dyDescent="0.25">
      <c r="A282" s="13"/>
      <c r="B282" s="13"/>
      <c r="C282" s="13"/>
      <c r="D282" s="13"/>
      <c r="E282" s="13"/>
      <c r="F282" s="12"/>
      <c r="G282" s="12"/>
      <c r="H282" s="13"/>
    </row>
    <row r="283" spans="1:8" x14ac:dyDescent="0.25">
      <c r="A283" s="13"/>
      <c r="B283" s="13"/>
      <c r="C283" s="13"/>
      <c r="D283" s="13"/>
      <c r="E283" s="13"/>
      <c r="F283" s="12"/>
      <c r="G283" s="12"/>
      <c r="H283" s="13"/>
    </row>
    <row r="284" spans="1:8" x14ac:dyDescent="0.25">
      <c r="A284" s="13"/>
      <c r="B284" s="13"/>
      <c r="C284" s="13"/>
      <c r="D284" s="13"/>
      <c r="E284" s="13"/>
      <c r="F284" s="12"/>
      <c r="G284" s="12"/>
      <c r="H284" s="13"/>
    </row>
    <row r="285" spans="1:8" x14ac:dyDescent="0.25">
      <c r="A285" s="13"/>
      <c r="B285" s="13"/>
      <c r="C285" s="13"/>
      <c r="D285" s="13"/>
      <c r="E285" s="13"/>
      <c r="F285" s="12"/>
      <c r="G285" s="12"/>
      <c r="H285" s="13"/>
    </row>
    <row r="286" spans="1:8" x14ac:dyDescent="0.25">
      <c r="A286" s="13"/>
      <c r="B286" s="13"/>
      <c r="C286" s="13"/>
      <c r="D286" s="13"/>
      <c r="E286" s="13"/>
      <c r="F286" s="12"/>
      <c r="G286" s="12"/>
      <c r="H286" s="13"/>
    </row>
    <row r="287" spans="1:8" x14ac:dyDescent="0.25">
      <c r="A287" s="13"/>
      <c r="B287" s="13"/>
      <c r="C287" s="13"/>
      <c r="D287" s="13"/>
      <c r="E287" s="13"/>
      <c r="F287" s="12"/>
      <c r="G287" s="12"/>
      <c r="H287" s="13"/>
    </row>
    <row r="288" spans="1:8" x14ac:dyDescent="0.25">
      <c r="A288" s="13"/>
      <c r="B288" s="13"/>
      <c r="C288" s="13"/>
      <c r="D288" s="13"/>
      <c r="E288" s="13"/>
      <c r="F288" s="12"/>
      <c r="G288" s="12"/>
      <c r="H288" s="13"/>
    </row>
    <row r="289" spans="1:8" x14ac:dyDescent="0.25">
      <c r="A289" s="13"/>
      <c r="B289" s="13"/>
      <c r="C289" s="13"/>
      <c r="D289" s="13"/>
      <c r="E289" s="13"/>
      <c r="F289" s="12"/>
      <c r="G289" s="12"/>
      <c r="H289" s="13"/>
    </row>
    <row r="290" spans="1:8" x14ac:dyDescent="0.25">
      <c r="A290" s="13"/>
      <c r="B290" s="13"/>
      <c r="C290" s="13"/>
      <c r="D290" s="13"/>
      <c r="E290" s="13"/>
      <c r="F290" s="12"/>
      <c r="G290" s="12"/>
      <c r="H290" s="13"/>
    </row>
    <row r="291" spans="1:8" x14ac:dyDescent="0.25">
      <c r="A291" s="13"/>
      <c r="B291" s="13"/>
      <c r="C291" s="13"/>
      <c r="D291" s="13"/>
      <c r="E291" s="13"/>
      <c r="F291" s="12"/>
      <c r="G291" s="12"/>
      <c r="H291" s="13"/>
    </row>
    <row r="292" spans="1:8" x14ac:dyDescent="0.25">
      <c r="A292" s="13"/>
      <c r="B292" s="13"/>
      <c r="C292" s="13"/>
      <c r="D292" s="13"/>
      <c r="E292" s="13"/>
      <c r="F292" s="12"/>
      <c r="G292" s="12"/>
      <c r="H292" s="13"/>
    </row>
    <row r="293" spans="1:8" x14ac:dyDescent="0.25">
      <c r="A293" s="13"/>
      <c r="B293" s="13"/>
      <c r="C293" s="13"/>
      <c r="D293" s="13"/>
      <c r="E293" s="13"/>
      <c r="F293" s="12"/>
      <c r="G293" s="12"/>
      <c r="H293" s="13"/>
    </row>
    <row r="294" spans="1:8" x14ac:dyDescent="0.25">
      <c r="A294" s="13"/>
      <c r="B294" s="13"/>
      <c r="C294" s="13"/>
      <c r="D294" s="13"/>
      <c r="E294" s="13"/>
      <c r="F294" s="12"/>
      <c r="G294" s="12"/>
      <c r="H294" s="13"/>
    </row>
    <row r="295" spans="1:8" x14ac:dyDescent="0.25">
      <c r="A295" s="13"/>
      <c r="B295" s="13"/>
      <c r="C295" s="13"/>
      <c r="D295" s="13"/>
      <c r="E295" s="13"/>
      <c r="F295" s="12"/>
      <c r="G295" s="12"/>
      <c r="H295" s="13"/>
    </row>
    <row r="296" spans="1:8" x14ac:dyDescent="0.25">
      <c r="A296" s="13"/>
      <c r="B296" s="13"/>
      <c r="C296" s="13"/>
      <c r="D296" s="13"/>
      <c r="E296" s="13"/>
      <c r="F296" s="12"/>
      <c r="G296" s="12"/>
      <c r="H296" s="13"/>
    </row>
    <row r="297" spans="1:8" x14ac:dyDescent="0.25">
      <c r="A297" s="13"/>
      <c r="B297" s="13"/>
      <c r="C297" s="13"/>
      <c r="D297" s="13"/>
      <c r="E297" s="13"/>
      <c r="F297" s="12"/>
      <c r="G297" s="12"/>
      <c r="H297" s="13"/>
    </row>
    <row r="298" spans="1:8" x14ac:dyDescent="0.25">
      <c r="A298" s="13"/>
      <c r="B298" s="13"/>
      <c r="C298" s="13"/>
      <c r="D298" s="13"/>
      <c r="E298" s="13"/>
      <c r="F298" s="12"/>
      <c r="G298" s="12"/>
      <c r="H298" s="13"/>
    </row>
    <row r="299" spans="1:8" x14ac:dyDescent="0.25">
      <c r="A299" s="13"/>
      <c r="B299" s="13"/>
      <c r="C299" s="13"/>
      <c r="D299" s="13"/>
      <c r="E299" s="13"/>
      <c r="F299" s="12"/>
      <c r="G299" s="12"/>
      <c r="H299" s="13"/>
    </row>
    <row r="300" spans="1:8" x14ac:dyDescent="0.25">
      <c r="A300" s="13"/>
      <c r="B300" s="13"/>
      <c r="C300" s="13"/>
      <c r="D300" s="13"/>
      <c r="E300" s="13"/>
      <c r="F300" s="12"/>
      <c r="G300" s="12"/>
      <c r="H300" s="13"/>
    </row>
    <row r="301" spans="1:8" x14ac:dyDescent="0.25">
      <c r="A301" s="13"/>
      <c r="B301" s="13"/>
      <c r="C301" s="13"/>
      <c r="D301" s="13"/>
      <c r="E301" s="13"/>
      <c r="F301" s="12"/>
      <c r="G301" s="12"/>
      <c r="H301" s="13"/>
    </row>
    <row r="302" spans="1:8" x14ac:dyDescent="0.25">
      <c r="A302" s="13"/>
      <c r="B302" s="13"/>
      <c r="C302" s="13"/>
      <c r="D302" s="13"/>
      <c r="E302" s="13"/>
      <c r="F302" s="12"/>
      <c r="G302" s="12"/>
      <c r="H302" s="13"/>
    </row>
    <row r="303" spans="1:8" x14ac:dyDescent="0.25">
      <c r="A303" s="13"/>
      <c r="B303" s="13"/>
      <c r="C303" s="13"/>
      <c r="D303" s="13"/>
      <c r="E303" s="13"/>
      <c r="F303" s="12"/>
      <c r="G303" s="12"/>
      <c r="H303" s="13"/>
    </row>
    <row r="304" spans="1:8" x14ac:dyDescent="0.25">
      <c r="A304" s="13"/>
      <c r="B304" s="13"/>
      <c r="C304" s="13"/>
      <c r="D304" s="13"/>
      <c r="E304" s="13"/>
      <c r="F304" s="12"/>
      <c r="G304" s="12"/>
      <c r="H304" s="13"/>
    </row>
    <row r="305" spans="1:8" x14ac:dyDescent="0.25">
      <c r="A305" s="13"/>
      <c r="B305" s="13"/>
      <c r="C305" s="13"/>
      <c r="D305" s="13"/>
      <c r="E305" s="13"/>
      <c r="F305" s="12"/>
      <c r="G305" s="12"/>
      <c r="H305" s="13"/>
    </row>
    <row r="306" spans="1:8" x14ac:dyDescent="0.25">
      <c r="A306" s="13"/>
      <c r="B306" s="13"/>
      <c r="C306" s="13"/>
      <c r="D306" s="13"/>
      <c r="E306" s="13"/>
      <c r="F306" s="12"/>
      <c r="G306" s="12"/>
      <c r="H306" s="13"/>
    </row>
    <row r="307" spans="1:8" x14ac:dyDescent="0.25">
      <c r="A307" s="13"/>
      <c r="B307" s="13"/>
      <c r="C307" s="13"/>
      <c r="D307" s="13"/>
      <c r="E307" s="13"/>
      <c r="F307" s="12"/>
      <c r="G307" s="12"/>
      <c r="H307" s="13"/>
    </row>
    <row r="308" spans="1:8" x14ac:dyDescent="0.25">
      <c r="A308" s="13"/>
      <c r="B308" s="13"/>
      <c r="C308" s="13"/>
      <c r="D308" s="13"/>
      <c r="E308" s="13"/>
      <c r="F308" s="12"/>
      <c r="G308" s="12"/>
      <c r="H308" s="13"/>
    </row>
    <row r="309" spans="1:8" x14ac:dyDescent="0.25">
      <c r="A309" s="13"/>
      <c r="B309" s="13"/>
      <c r="C309" s="13"/>
      <c r="D309" s="13"/>
      <c r="E309" s="13"/>
      <c r="F309" s="12"/>
      <c r="G309" s="12"/>
      <c r="H309" s="13"/>
    </row>
    <row r="310" spans="1:8" x14ac:dyDescent="0.25">
      <c r="A310" s="13"/>
      <c r="B310" s="13"/>
      <c r="C310" s="13"/>
      <c r="D310" s="13"/>
      <c r="E310" s="13"/>
      <c r="F310" s="12"/>
      <c r="G310" s="12"/>
      <c r="H310" s="13"/>
    </row>
    <row r="311" spans="1:8" x14ac:dyDescent="0.25">
      <c r="A311" s="13"/>
      <c r="B311" s="13"/>
      <c r="C311" s="13"/>
      <c r="D311" s="13"/>
      <c r="E311" s="13"/>
      <c r="F311" s="12"/>
      <c r="G311" s="12"/>
      <c r="H311" s="13"/>
    </row>
    <row r="312" spans="1:8" x14ac:dyDescent="0.25">
      <c r="A312" s="13"/>
      <c r="B312" s="13"/>
      <c r="C312" s="13"/>
      <c r="D312" s="13"/>
      <c r="E312" s="13"/>
      <c r="F312" s="12"/>
      <c r="G312" s="12"/>
      <c r="H312" s="13"/>
    </row>
    <row r="313" spans="1:8" x14ac:dyDescent="0.25">
      <c r="A313" s="13"/>
      <c r="B313" s="13"/>
      <c r="C313" s="13"/>
      <c r="D313" s="13"/>
      <c r="E313" s="13"/>
      <c r="F313" s="12"/>
      <c r="G313" s="12"/>
      <c r="H313" s="13"/>
    </row>
    <row r="314" spans="1:8" x14ac:dyDescent="0.25">
      <c r="A314" s="13"/>
      <c r="B314" s="13"/>
      <c r="C314" s="13"/>
      <c r="D314" s="13"/>
      <c r="E314" s="13"/>
      <c r="F314" s="12"/>
      <c r="G314" s="12"/>
      <c r="H314" s="13"/>
    </row>
    <row r="315" spans="1:8" x14ac:dyDescent="0.25">
      <c r="A315" s="13"/>
      <c r="B315" s="13"/>
      <c r="C315" s="13"/>
      <c r="D315" s="13"/>
      <c r="E315" s="13"/>
      <c r="F315" s="12"/>
      <c r="G315" s="12"/>
      <c r="H315" s="13"/>
    </row>
    <row r="316" spans="1:8" x14ac:dyDescent="0.25">
      <c r="A316" s="13"/>
      <c r="B316" s="13"/>
      <c r="C316" s="13"/>
      <c r="D316" s="13"/>
      <c r="E316" s="13"/>
      <c r="F316" s="12"/>
      <c r="G316" s="12"/>
      <c r="H316" s="13"/>
    </row>
    <row r="317" spans="1:8" x14ac:dyDescent="0.25">
      <c r="A317" s="13"/>
      <c r="B317" s="13"/>
      <c r="C317" s="13"/>
      <c r="D317" s="13"/>
      <c r="E317" s="13"/>
      <c r="F317" s="12"/>
      <c r="G317" s="12"/>
      <c r="H317" s="13"/>
    </row>
    <row r="318" spans="1:8" x14ac:dyDescent="0.25">
      <c r="A318" s="13"/>
      <c r="B318" s="13"/>
      <c r="C318" s="13"/>
      <c r="D318" s="13"/>
      <c r="E318" s="13"/>
      <c r="F318" s="12"/>
      <c r="G318" s="12"/>
      <c r="H318" s="13"/>
    </row>
    <row r="319" spans="1:8" x14ac:dyDescent="0.25">
      <c r="A319" s="13"/>
      <c r="B319" s="13"/>
      <c r="C319" s="13"/>
      <c r="D319" s="13"/>
      <c r="E319" s="13"/>
      <c r="F319" s="12"/>
      <c r="G319" s="12"/>
      <c r="H319" s="13"/>
    </row>
  </sheetData>
  <mergeCells count="13">
    <mergeCell ref="E25:G25"/>
    <mergeCell ref="C24:D24"/>
    <mergeCell ref="A28:A29"/>
    <mergeCell ref="A19:B19"/>
    <mergeCell ref="A32:A33"/>
    <mergeCell ref="A1:D1"/>
    <mergeCell ref="A25:C25"/>
    <mergeCell ref="B5:C6"/>
    <mergeCell ref="B7:B9"/>
    <mergeCell ref="C7:C9"/>
    <mergeCell ref="A5:A9"/>
    <mergeCell ref="D5:D9"/>
    <mergeCell ref="A3:D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1. Доходы</vt:lpstr>
      <vt:lpstr>2.1. Расходы</vt:lpstr>
      <vt:lpstr>2.2. Расходы</vt:lpstr>
      <vt:lpstr>2.3. Расходы</vt:lpstr>
      <vt:lpstr>3. Источники</vt:lpstr>
      <vt:lpstr>'1. Доходы'!_Otchet_Period_Source__AT_ObjectName</vt:lpstr>
      <vt:lpstr>'1. Доходы'!_VBN_</vt:lpstr>
      <vt:lpstr>'1. Доходы'!Заголовки_для_печати</vt:lpstr>
      <vt:lpstr>'1. Доходы'!Область_печати</vt:lpstr>
      <vt:lpstr>'2.2. Расходы'!Область_печати</vt:lpstr>
      <vt:lpstr>'3. Источники'!Область_печати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оператор</cp:lastModifiedBy>
  <cp:lastPrinted>2024-04-24T07:50:36Z</cp:lastPrinted>
  <dcterms:created xsi:type="dcterms:W3CDTF">1999-06-18T11:49:53Z</dcterms:created>
  <dcterms:modified xsi:type="dcterms:W3CDTF">2024-06-26T08:38:04Z</dcterms:modified>
</cp:coreProperties>
</file>