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348" windowWidth="11808" windowHeight="6168"/>
  </bookViews>
  <sheets>
    <sheet name="1. Доходы" sheetId="9" r:id="rId1"/>
    <sheet name="2. Расходы" sheetId="21" r:id="rId2"/>
    <sheet name="3. Расходы" sheetId="15" r:id="rId3"/>
    <sheet name="4. Расходы" sheetId="23" r:id="rId4"/>
    <sheet name="5. Источники" sheetId="16" r:id="rId5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'1. Доходы'!#REF!</definedName>
    <definedName name="_Date_">#REF!</definedName>
    <definedName name="_GLAVA_" localSheetId="0">'1. Доходы'!#REF!</definedName>
    <definedName name="_GLAVA_">#REF!</definedName>
    <definedName name="_OKATO_" localSheetId="0">'1. Доходы'!#REF!</definedName>
    <definedName name="_OKATO_">#REF!</definedName>
    <definedName name="_OKPO_" localSheetId="0">'1. Доходы'!#REF!</definedName>
    <definedName name="_OKPO_">#REF!</definedName>
    <definedName name="_Otchet_Period_Source__AT_ObjectName" localSheetId="0">'1. Доходы'!#REF!</definedName>
    <definedName name="_Otchet_Period_Source__AT_ObjectName">#REF!</definedName>
    <definedName name="_Period_" localSheetId="0">'1. Доходы'!#REF!</definedName>
    <definedName name="_Period_">#REF!</definedName>
    <definedName name="_VBN_" localSheetId="0">'1. Доходы'!#REF!</definedName>
    <definedName name="_VBN_">#REF!</definedName>
    <definedName name="total1" localSheetId="0">#REF!</definedName>
    <definedName name="total1">#REF!</definedName>
    <definedName name="_xlnm.Print_Titles" localSheetId="0">'1. Доходы'!$5:$10</definedName>
    <definedName name="_xlnm.Print_Area" localSheetId="0">'1. Доходы'!$A$1:$D$57</definedName>
    <definedName name="_xlnm.Print_Area" localSheetId="1">'2. Расходы'!$A$1:$I$225</definedName>
    <definedName name="_xlnm.Print_Area" localSheetId="2">'3. Расходы'!$A$1:$F$44</definedName>
    <definedName name="_xlnm.Print_Area" localSheetId="3">'4. Расходы'!$A$1:$F$197</definedName>
    <definedName name="_xlnm.Print_Area" localSheetId="4">'5. Источники'!$A$1:$D$21</definedName>
  </definedNames>
  <calcPr calcId="145621"/>
</workbook>
</file>

<file path=xl/calcChain.xml><?xml version="1.0" encoding="utf-8"?>
<calcChain xmlns="http://schemas.openxmlformats.org/spreadsheetml/2006/main">
  <c r="D28" i="9" l="1"/>
  <c r="E175" i="23" l="1"/>
  <c r="E174" i="23"/>
  <c r="E172" i="23"/>
  <c r="E171" i="23"/>
  <c r="E167" i="23"/>
  <c r="E162" i="23"/>
  <c r="E157" i="23"/>
  <c r="E156" i="23"/>
  <c r="E155" i="23"/>
  <c r="E140" i="23"/>
  <c r="E137" i="23"/>
  <c r="E134" i="23"/>
  <c r="E130" i="23"/>
  <c r="E129" i="23"/>
  <c r="E127" i="23"/>
  <c r="E123" i="23"/>
  <c r="E118" i="23"/>
  <c r="E117" i="23"/>
  <c r="E107" i="23"/>
  <c r="E105" i="23"/>
  <c r="E101" i="23"/>
  <c r="E99" i="23"/>
  <c r="E92" i="23"/>
  <c r="E91" i="23"/>
  <c r="E89" i="23"/>
  <c r="E74" i="23"/>
  <c r="E71" i="23"/>
  <c r="E69" i="23"/>
  <c r="E68" i="23"/>
  <c r="E64" i="23"/>
  <c r="E63" i="23"/>
  <c r="E62" i="23"/>
  <c r="E61" i="23"/>
  <c r="E59" i="23"/>
  <c r="E46" i="23"/>
  <c r="E44" i="23"/>
  <c r="E43" i="23"/>
  <c r="E40" i="23"/>
  <c r="E39" i="23"/>
  <c r="E37" i="23"/>
  <c r="E36" i="23"/>
  <c r="G36" i="23" s="1"/>
  <c r="E35" i="23"/>
  <c r="E34" i="23"/>
  <c r="E33" i="23"/>
  <c r="E32" i="23"/>
  <c r="E28" i="23"/>
  <c r="E27" i="23"/>
  <c r="E26" i="23"/>
  <c r="E13" i="23"/>
  <c r="E12" i="23"/>
  <c r="D36" i="15"/>
  <c r="D34" i="15"/>
  <c r="D32" i="15"/>
  <c r="D19" i="15"/>
  <c r="D17" i="15"/>
  <c r="H210" i="21"/>
  <c r="H209" i="21"/>
  <c r="H208" i="21"/>
  <c r="H207" i="21"/>
  <c r="H206" i="21"/>
  <c r="H189" i="21"/>
  <c r="H187" i="21"/>
  <c r="H186" i="21"/>
  <c r="H185" i="21"/>
  <c r="H183" i="21"/>
  <c r="H182" i="21"/>
  <c r="J182" i="21" s="1"/>
  <c r="H181" i="21"/>
  <c r="H180" i="21"/>
  <c r="H179" i="21"/>
  <c r="H178" i="21"/>
  <c r="H177" i="21"/>
  <c r="H176" i="21"/>
  <c r="H175" i="21"/>
  <c r="H174" i="21"/>
  <c r="H169" i="21"/>
  <c r="H167" i="21"/>
  <c r="H166" i="21"/>
  <c r="H164" i="21"/>
  <c r="H160" i="21"/>
  <c r="H157" i="21"/>
  <c r="H156" i="21"/>
  <c r="H152" i="21"/>
  <c r="H150" i="21"/>
  <c r="H149" i="21"/>
  <c r="H141" i="21"/>
  <c r="H140" i="21"/>
  <c r="H139" i="21"/>
  <c r="H138" i="21"/>
  <c r="H137" i="21"/>
  <c r="H134" i="21"/>
  <c r="H131" i="21"/>
  <c r="H128" i="21"/>
  <c r="H124" i="21"/>
  <c r="H123" i="21"/>
  <c r="H121" i="21"/>
  <c r="H120" i="21"/>
  <c r="H117" i="21"/>
  <c r="H116" i="21"/>
  <c r="H115" i="21"/>
  <c r="H114" i="21"/>
  <c r="H113" i="21"/>
  <c r="H111" i="21"/>
  <c r="H108" i="21"/>
  <c r="H106" i="21"/>
  <c r="H105" i="21"/>
  <c r="H104" i="21"/>
  <c r="H95" i="21"/>
  <c r="H91" i="21"/>
  <c r="H89" i="21"/>
  <c r="H87" i="21"/>
  <c r="H86" i="21"/>
  <c r="H85" i="21"/>
  <c r="H84" i="21"/>
  <c r="H73" i="21"/>
  <c r="H71" i="21"/>
  <c r="H69" i="21"/>
  <c r="H67" i="21"/>
  <c r="H64" i="21"/>
  <c r="H62" i="21"/>
  <c r="H61" i="21"/>
  <c r="H60" i="21"/>
  <c r="H59" i="21"/>
  <c r="J56" i="21"/>
  <c r="J55" i="21"/>
  <c r="J54" i="21"/>
  <c r="J53" i="21"/>
  <c r="J52" i="21"/>
  <c r="J51" i="21"/>
  <c r="H36" i="21"/>
  <c r="H35" i="21"/>
  <c r="H34" i="21"/>
  <c r="G26" i="21"/>
  <c r="G25" i="21"/>
  <c r="D13" i="9"/>
  <c r="E179" i="23" l="1"/>
  <c r="G179" i="23" s="1"/>
  <c r="E178" i="23"/>
  <c r="G178" i="23" s="1"/>
  <c r="E177" i="23"/>
  <c r="E159" i="23"/>
  <c r="E141" i="23"/>
  <c r="G141" i="23" s="1"/>
  <c r="G140" i="23"/>
  <c r="E139" i="23"/>
  <c r="G139" i="23" s="1"/>
  <c r="E138" i="23"/>
  <c r="G138" i="23" s="1"/>
  <c r="G137" i="23"/>
  <c r="E136" i="23"/>
  <c r="G136" i="23" s="1"/>
  <c r="E135" i="23"/>
  <c r="G135" i="23" s="1"/>
  <c r="G134" i="23"/>
  <c r="E133" i="23"/>
  <c r="G133" i="23" s="1"/>
  <c r="E132" i="23"/>
  <c r="G132" i="23" s="1"/>
  <c r="G83" i="23"/>
  <c r="G84" i="23"/>
  <c r="G85" i="23"/>
  <c r="G86" i="23"/>
  <c r="G87" i="23"/>
  <c r="E125" i="23"/>
  <c r="E42" i="23"/>
  <c r="E41" i="23"/>
  <c r="E19" i="23"/>
  <c r="J193" i="21"/>
  <c r="J194" i="21"/>
  <c r="H163" i="21"/>
  <c r="J163" i="21" s="1"/>
  <c r="J164" i="21"/>
  <c r="H143" i="21"/>
  <c r="H135" i="21"/>
  <c r="J135" i="21" s="1"/>
  <c r="J134" i="21"/>
  <c r="H133" i="21"/>
  <c r="J133" i="21" s="1"/>
  <c r="H132" i="21"/>
  <c r="J132" i="21" s="1"/>
  <c r="J131" i="21"/>
  <c r="H130" i="21"/>
  <c r="J130" i="21" s="1"/>
  <c r="H129" i="21"/>
  <c r="J129" i="21" s="1"/>
  <c r="J128" i="21"/>
  <c r="H127" i="21"/>
  <c r="J127" i="21" s="1"/>
  <c r="H126" i="21"/>
  <c r="J126" i="21" s="1"/>
  <c r="H110" i="21"/>
  <c r="H109" i="21"/>
  <c r="H107" i="21"/>
  <c r="H88" i="21"/>
  <c r="H68" i="21"/>
  <c r="J68" i="21" s="1"/>
  <c r="J69" i="21"/>
  <c r="D30" i="9" l="1"/>
  <c r="D32" i="9"/>
  <c r="H96" i="21" l="1"/>
  <c r="G167" i="23" l="1"/>
  <c r="G162" i="23"/>
  <c r="G159" i="23"/>
  <c r="G155" i="23"/>
  <c r="G118" i="23"/>
  <c r="G117" i="23"/>
  <c r="G107" i="23"/>
  <c r="G105" i="23"/>
  <c r="G99" i="23"/>
  <c r="G64" i="23"/>
  <c r="G63" i="23"/>
  <c r="G59" i="23"/>
  <c r="E58" i="23"/>
  <c r="G58" i="23" s="1"/>
  <c r="G46" i="23"/>
  <c r="E45" i="23"/>
  <c r="G45" i="23" s="1"/>
  <c r="G27" i="23"/>
  <c r="G26" i="23"/>
  <c r="E14" i="23"/>
  <c r="G14" i="23" s="1"/>
  <c r="G13" i="23"/>
  <c r="G12" i="23"/>
  <c r="E192" i="23"/>
  <c r="G192" i="23" s="1"/>
  <c r="E191" i="23"/>
  <c r="G191" i="23" s="1"/>
  <c r="E190" i="23"/>
  <c r="G190" i="23" s="1"/>
  <c r="E189" i="23"/>
  <c r="G189" i="23" s="1"/>
  <c r="E188" i="23"/>
  <c r="G188" i="23" s="1"/>
  <c r="G187" i="23"/>
  <c r="G186" i="23"/>
  <c r="G185" i="23"/>
  <c r="G184" i="23"/>
  <c r="G183" i="23"/>
  <c r="G182" i="23"/>
  <c r="G181" i="23"/>
  <c r="G180" i="23"/>
  <c r="G177" i="23"/>
  <c r="E176" i="23"/>
  <c r="G176" i="23" s="1"/>
  <c r="E173" i="23"/>
  <c r="G172" i="23"/>
  <c r="G171" i="23"/>
  <c r="E170" i="23"/>
  <c r="G170" i="23" s="1"/>
  <c r="E169" i="23"/>
  <c r="G169" i="23" s="1"/>
  <c r="E168" i="23"/>
  <c r="G168" i="23" s="1"/>
  <c r="E166" i="23"/>
  <c r="G166" i="23" s="1"/>
  <c r="E165" i="23"/>
  <c r="G165" i="23" s="1"/>
  <c r="E164" i="23"/>
  <c r="G164" i="23" s="1"/>
  <c r="E163" i="23"/>
  <c r="G163" i="23" s="1"/>
  <c r="E161" i="23"/>
  <c r="G161" i="23" s="1"/>
  <c r="E160" i="23"/>
  <c r="G160" i="23" s="1"/>
  <c r="E158" i="23"/>
  <c r="G158" i="23" s="1"/>
  <c r="G157" i="23"/>
  <c r="G156" i="23"/>
  <c r="E154" i="23"/>
  <c r="G154" i="23" s="1"/>
  <c r="E131" i="23"/>
  <c r="G131" i="23" s="1"/>
  <c r="G130" i="23"/>
  <c r="G129" i="23"/>
  <c r="E128" i="23"/>
  <c r="G128" i="23" s="1"/>
  <c r="G127" i="23"/>
  <c r="E126" i="23"/>
  <c r="G126" i="23" s="1"/>
  <c r="G125" i="23"/>
  <c r="E124" i="23"/>
  <c r="G124" i="23" s="1"/>
  <c r="G123" i="23"/>
  <c r="E122" i="23"/>
  <c r="G122" i="23" s="1"/>
  <c r="E116" i="23"/>
  <c r="G116" i="23" s="1"/>
  <c r="E115" i="23"/>
  <c r="G115" i="23" s="1"/>
  <c r="E114" i="23"/>
  <c r="G114" i="23" s="1"/>
  <c r="E113" i="23"/>
  <c r="G113" i="23" s="1"/>
  <c r="E112" i="23"/>
  <c r="G112" i="23" s="1"/>
  <c r="E111" i="23"/>
  <c r="G111" i="23" s="1"/>
  <c r="E110" i="23"/>
  <c r="G110" i="23" s="1"/>
  <c r="E109" i="23"/>
  <c r="G109" i="23" s="1"/>
  <c r="E108" i="23"/>
  <c r="G108" i="23" s="1"/>
  <c r="E106" i="23"/>
  <c r="G106" i="23" s="1"/>
  <c r="E104" i="23"/>
  <c r="G104" i="23" s="1"/>
  <c r="E103" i="23"/>
  <c r="G103" i="23" s="1"/>
  <c r="E102" i="23"/>
  <c r="G102" i="23" s="1"/>
  <c r="G101" i="23"/>
  <c r="E100" i="23"/>
  <c r="G100" i="23" s="1"/>
  <c r="E98" i="23"/>
  <c r="G98" i="23" s="1"/>
  <c r="E97" i="23"/>
  <c r="G97" i="23" s="1"/>
  <c r="E96" i="23"/>
  <c r="G96" i="23" s="1"/>
  <c r="E95" i="23"/>
  <c r="G95" i="23" s="1"/>
  <c r="E94" i="23"/>
  <c r="G94" i="23" s="1"/>
  <c r="E93" i="23"/>
  <c r="G93" i="23" s="1"/>
  <c r="G92" i="23"/>
  <c r="G91" i="23"/>
  <c r="E90" i="23"/>
  <c r="G90" i="23" s="1"/>
  <c r="G89" i="23"/>
  <c r="E88" i="23"/>
  <c r="G88" i="23" s="1"/>
  <c r="E82" i="23"/>
  <c r="G82" i="23" s="1"/>
  <c r="E81" i="23"/>
  <c r="G81" i="23" s="1"/>
  <c r="E80" i="23"/>
  <c r="G80" i="23" s="1"/>
  <c r="E79" i="23"/>
  <c r="G79" i="23" s="1"/>
  <c r="E78" i="23"/>
  <c r="G78" i="23" s="1"/>
  <c r="E77" i="23"/>
  <c r="G77" i="23" s="1"/>
  <c r="E76" i="23"/>
  <c r="G76" i="23" s="1"/>
  <c r="E75" i="23"/>
  <c r="G75" i="23" s="1"/>
  <c r="G74" i="23"/>
  <c r="E73" i="23"/>
  <c r="G73" i="23" s="1"/>
  <c r="E72" i="23"/>
  <c r="G72" i="23" s="1"/>
  <c r="G71" i="23"/>
  <c r="E70" i="23"/>
  <c r="G70" i="23" s="1"/>
  <c r="G69" i="23"/>
  <c r="G68" i="23"/>
  <c r="E67" i="23"/>
  <c r="G67" i="23" s="1"/>
  <c r="E66" i="23"/>
  <c r="G66" i="23" s="1"/>
  <c r="E65" i="23"/>
  <c r="G65" i="23" s="1"/>
  <c r="G62" i="23"/>
  <c r="G61" i="23"/>
  <c r="E60" i="23"/>
  <c r="G60" i="23" s="1"/>
  <c r="E57" i="23"/>
  <c r="G57" i="23" s="1"/>
  <c r="E56" i="23"/>
  <c r="G56" i="23" s="1"/>
  <c r="E55" i="23"/>
  <c r="G55" i="23" s="1"/>
  <c r="E54" i="23"/>
  <c r="G54" i="23" s="1"/>
  <c r="E53" i="23"/>
  <c r="G53" i="23" s="1"/>
  <c r="E52" i="23"/>
  <c r="G52" i="23" s="1"/>
  <c r="E51" i="23"/>
  <c r="G51" i="23" s="1"/>
  <c r="E50" i="23"/>
  <c r="G50" i="23" s="1"/>
  <c r="E49" i="23"/>
  <c r="G49" i="23" s="1"/>
  <c r="G48" i="23"/>
  <c r="G47" i="23"/>
  <c r="G44" i="23"/>
  <c r="G43" i="23"/>
  <c r="G42" i="23"/>
  <c r="G41" i="23"/>
  <c r="G40" i="23"/>
  <c r="G39" i="23"/>
  <c r="E38" i="23"/>
  <c r="G38" i="23" s="1"/>
  <c r="G37" i="23"/>
  <c r="G35" i="23"/>
  <c r="G34" i="23"/>
  <c r="G33" i="23"/>
  <c r="G32" i="23"/>
  <c r="E31" i="23"/>
  <c r="G31" i="23" s="1"/>
  <c r="E30" i="23"/>
  <c r="G30" i="23" s="1"/>
  <c r="E29" i="23"/>
  <c r="G29" i="23" s="1"/>
  <c r="G28" i="23"/>
  <c r="E25" i="23"/>
  <c r="G25" i="23" s="1"/>
  <c r="E24" i="23"/>
  <c r="G24" i="23" s="1"/>
  <c r="E23" i="23"/>
  <c r="G23" i="23" s="1"/>
  <c r="E21" i="23"/>
  <c r="G21" i="23" s="1"/>
  <c r="E20" i="23"/>
  <c r="G20" i="23" s="1"/>
  <c r="G19" i="23"/>
  <c r="E18" i="23"/>
  <c r="G18" i="23" s="1"/>
  <c r="E17" i="23"/>
  <c r="G17" i="23" s="1"/>
  <c r="E16" i="23"/>
  <c r="G16" i="23" s="1"/>
  <c r="E15" i="23"/>
  <c r="G15" i="23" s="1"/>
  <c r="E11" i="23"/>
  <c r="G11" i="23" s="1"/>
  <c r="E9" i="23"/>
  <c r="G9" i="23" s="1"/>
  <c r="H162" i="21"/>
  <c r="H147" i="21"/>
  <c r="J147" i="21" s="1"/>
  <c r="H146" i="21"/>
  <c r="J146" i="21" s="1"/>
  <c r="H145" i="21"/>
  <c r="J145" i="21" s="1"/>
  <c r="H144" i="21"/>
  <c r="J144" i="21" s="1"/>
  <c r="J111" i="21"/>
  <c r="J110" i="21"/>
  <c r="H101" i="21"/>
  <c r="H100" i="21"/>
  <c r="H99" i="21"/>
  <c r="H98" i="21"/>
  <c r="J95" i="21"/>
  <c r="H94" i="21"/>
  <c r="J94" i="21" s="1"/>
  <c r="J91" i="21"/>
  <c r="H90" i="21"/>
  <c r="J90" i="21" s="1"/>
  <c r="J89" i="21"/>
  <c r="J87" i="21"/>
  <c r="J86" i="21"/>
  <c r="H93" i="21"/>
  <c r="I93" i="21" s="1"/>
  <c r="J93" i="21" s="1"/>
  <c r="H92" i="21"/>
  <c r="I92" i="21" s="1"/>
  <c r="J92" i="21" s="1"/>
  <c r="J88" i="21"/>
  <c r="J85" i="21"/>
  <c r="J84" i="21"/>
  <c r="J71" i="21"/>
  <c r="H70" i="21"/>
  <c r="J70" i="21" s="1"/>
  <c r="J67" i="21"/>
  <c r="H66" i="21"/>
  <c r="J66" i="21" s="1"/>
  <c r="H65" i="21"/>
  <c r="J65" i="21" s="1"/>
  <c r="G175" i="23" l="1"/>
  <c r="G174" i="23"/>
  <c r="G173" i="23"/>
  <c r="F34" i="15"/>
  <c r="D33" i="15"/>
  <c r="F33" i="15" s="1"/>
  <c r="H220" i="21"/>
  <c r="H219" i="21"/>
  <c r="H218" i="21"/>
  <c r="H217" i="21"/>
  <c r="H216" i="21"/>
  <c r="H215" i="21"/>
  <c r="H212" i="21"/>
  <c r="J199" i="21"/>
  <c r="J200" i="21"/>
  <c r="J201" i="21"/>
  <c r="J202" i="21"/>
  <c r="J203" i="21"/>
  <c r="J204" i="21"/>
  <c r="J198" i="21"/>
  <c r="H188" i="21"/>
  <c r="J162" i="21"/>
  <c r="H161" i="21"/>
  <c r="J161" i="21" s="1"/>
  <c r="H125" i="21"/>
  <c r="J125" i="21" s="1"/>
  <c r="H122" i="21"/>
  <c r="J117" i="21"/>
  <c r="J116" i="21"/>
  <c r="J115" i="21"/>
  <c r="J114" i="21"/>
  <c r="J113" i="21"/>
  <c r="H112" i="21"/>
  <c r="J112" i="21" s="1"/>
  <c r="J101" i="21"/>
  <c r="J100" i="21"/>
  <c r="J99" i="21"/>
  <c r="J98" i="21"/>
  <c r="H97" i="21"/>
  <c r="J97" i="21" s="1"/>
  <c r="J96" i="21"/>
  <c r="H72" i="21"/>
  <c r="D39" i="15" l="1"/>
  <c r="D22" i="15"/>
  <c r="D14" i="15"/>
  <c r="J175" i="21"/>
  <c r="J174" i="21"/>
  <c r="J169" i="21"/>
  <c r="H170" i="21"/>
  <c r="J170" i="21" s="1"/>
  <c r="H168" i="21"/>
  <c r="J168" i="21" s="1"/>
  <c r="J167" i="21"/>
  <c r="H159" i="21"/>
  <c r="J109" i="21"/>
  <c r="J73" i="21"/>
  <c r="J72" i="21"/>
  <c r="J64" i="21"/>
  <c r="H50" i="21"/>
  <c r="J50" i="21" s="1"/>
  <c r="H49" i="21"/>
  <c r="J49" i="21" s="1"/>
  <c r="H48" i="21"/>
  <c r="J48" i="21" s="1"/>
  <c r="H47" i="21"/>
  <c r="J47" i="21" s="1"/>
  <c r="H46" i="21"/>
  <c r="J46" i="21" s="1"/>
  <c r="H45" i="21"/>
  <c r="J45" i="21" s="1"/>
  <c r="H44" i="21"/>
  <c r="J44" i="21" s="1"/>
  <c r="H43" i="21"/>
  <c r="J43" i="21" s="1"/>
  <c r="H171" i="21"/>
  <c r="J171" i="21" s="1"/>
  <c r="H172" i="21"/>
  <c r="J172" i="21" s="1"/>
  <c r="H173" i="21"/>
  <c r="J173" i="21" s="1"/>
  <c r="H74" i="21"/>
  <c r="J74" i="21" s="1"/>
  <c r="H75" i="21"/>
  <c r="J75" i="21" s="1"/>
  <c r="H63" i="21"/>
  <c r="J63" i="21" s="1"/>
  <c r="H165" i="21"/>
  <c r="J165" i="21" s="1"/>
  <c r="J220" i="21" l="1"/>
  <c r="J219" i="21"/>
  <c r="J217" i="21"/>
  <c r="J216" i="21"/>
  <c r="J215" i="21"/>
  <c r="J210" i="21"/>
  <c r="J208" i="21"/>
  <c r="J207" i="21"/>
  <c r="J206" i="21"/>
  <c r="J187" i="21"/>
  <c r="J186" i="21"/>
  <c r="J185" i="21"/>
  <c r="J166" i="21"/>
  <c r="J176" i="21"/>
  <c r="J177" i="21"/>
  <c r="J160" i="21"/>
  <c r="J159" i="21"/>
  <c r="J150" i="21"/>
  <c r="J149" i="21"/>
  <c r="J143" i="21"/>
  <c r="J139" i="21"/>
  <c r="J138" i="21"/>
  <c r="J122" i="21"/>
  <c r="J121" i="21"/>
  <c r="J120" i="21"/>
  <c r="H83" i="21"/>
  <c r="J83" i="21" s="1"/>
  <c r="J62" i="21"/>
  <c r="J60" i="21"/>
  <c r="J59" i="21"/>
  <c r="H58" i="21"/>
  <c r="J58" i="21" s="1"/>
  <c r="J36" i="21"/>
  <c r="J35" i="21"/>
  <c r="J34" i="21"/>
  <c r="J32" i="21"/>
  <c r="J30" i="21"/>
  <c r="J29" i="21"/>
  <c r="J22" i="21"/>
  <c r="J21" i="21"/>
  <c r="J20" i="21"/>
  <c r="D11" i="9"/>
  <c r="D11" i="15"/>
  <c r="F11" i="15" s="1"/>
  <c r="J28" i="21"/>
  <c r="J31" i="21"/>
  <c r="J41" i="21"/>
  <c r="J42" i="21"/>
  <c r="J77" i="21"/>
  <c r="J78" i="21"/>
  <c r="J79" i="21"/>
  <c r="J80" i="21"/>
  <c r="J81" i="21"/>
  <c r="J82" i="21"/>
  <c r="J104" i="21"/>
  <c r="J105" i="21"/>
  <c r="J106" i="21"/>
  <c r="J107" i="21"/>
  <c r="J108" i="21"/>
  <c r="J178" i="21"/>
  <c r="J179" i="21"/>
  <c r="J180" i="21"/>
  <c r="J181" i="21"/>
  <c r="J183" i="21"/>
  <c r="H11" i="21"/>
  <c r="J12" i="21"/>
  <c r="J13" i="21"/>
  <c r="J14" i="21"/>
  <c r="J15" i="21"/>
  <c r="J16" i="21"/>
  <c r="J17" i="21"/>
  <c r="J18" i="21"/>
  <c r="J19" i="21"/>
  <c r="J23" i="21"/>
  <c r="J24" i="21"/>
  <c r="H26" i="21"/>
  <c r="J27" i="21"/>
  <c r="H33" i="21"/>
  <c r="J33" i="21" s="1"/>
  <c r="H37" i="21"/>
  <c r="J37" i="21" s="1"/>
  <c r="H38" i="21"/>
  <c r="J38" i="21" s="1"/>
  <c r="H39" i="21"/>
  <c r="J39" i="21" s="1"/>
  <c r="H40" i="21"/>
  <c r="J40" i="21" s="1"/>
  <c r="H57" i="21"/>
  <c r="J57" i="21" s="1"/>
  <c r="J61" i="21"/>
  <c r="J76" i="21"/>
  <c r="H102" i="21"/>
  <c r="J102" i="21" s="1"/>
  <c r="H103" i="21"/>
  <c r="J103" i="21" s="1"/>
  <c r="H118" i="21"/>
  <c r="J118" i="21" s="1"/>
  <c r="H119" i="21"/>
  <c r="J119" i="21" s="1"/>
  <c r="J123" i="21"/>
  <c r="J124" i="21"/>
  <c r="H136" i="21"/>
  <c r="J136" i="21" s="1"/>
  <c r="J137" i="21"/>
  <c r="J140" i="21"/>
  <c r="J141" i="21"/>
  <c r="H142" i="21"/>
  <c r="J142" i="21" s="1"/>
  <c r="H148" i="21"/>
  <c r="J148" i="21" s="1"/>
  <c r="H151" i="21"/>
  <c r="J151" i="21" s="1"/>
  <c r="J152" i="21"/>
  <c r="H153" i="21"/>
  <c r="J153" i="21" s="1"/>
  <c r="H154" i="21"/>
  <c r="J154" i="21" s="1"/>
  <c r="H155" i="21"/>
  <c r="J155" i="21" s="1"/>
  <c r="J156" i="21"/>
  <c r="J157" i="21"/>
  <c r="H158" i="21"/>
  <c r="J158" i="21" s="1"/>
  <c r="H184" i="21"/>
  <c r="J184" i="21" s="1"/>
  <c r="J188" i="21"/>
  <c r="J189" i="21"/>
  <c r="H190" i="21"/>
  <c r="J190" i="21" s="1"/>
  <c r="H191" i="21"/>
  <c r="J191" i="21" s="1"/>
  <c r="H192" i="21"/>
  <c r="J192" i="21" s="1"/>
  <c r="J195" i="21"/>
  <c r="J196" i="21"/>
  <c r="J197" i="21"/>
  <c r="H205" i="21"/>
  <c r="J205" i="21" s="1"/>
  <c r="J209" i="21"/>
  <c r="H211" i="21"/>
  <c r="J211" i="21" s="1"/>
  <c r="J212" i="21"/>
  <c r="H213" i="21"/>
  <c r="J213" i="21" s="1"/>
  <c r="H214" i="21"/>
  <c r="J214" i="21" s="1"/>
  <c r="J218" i="21"/>
  <c r="H9" i="21"/>
  <c r="J9" i="21" s="1"/>
  <c r="F30" i="15"/>
  <c r="F29" i="15"/>
  <c r="D20" i="15"/>
  <c r="F20" i="15" s="1"/>
  <c r="F19" i="15"/>
  <c r="F14" i="15"/>
  <c r="D12" i="15"/>
  <c r="F12" i="15" s="1"/>
  <c r="D13" i="15"/>
  <c r="F13" i="15" s="1"/>
  <c r="D15" i="15"/>
  <c r="F15" i="15" s="1"/>
  <c r="D16" i="15"/>
  <c r="F16" i="15" s="1"/>
  <c r="F17" i="15"/>
  <c r="D18" i="15"/>
  <c r="F18" i="15" s="1"/>
  <c r="D21" i="15"/>
  <c r="F21" i="15" s="1"/>
  <c r="F22" i="15"/>
  <c r="D23" i="15"/>
  <c r="F23" i="15" s="1"/>
  <c r="D24" i="15"/>
  <c r="F24" i="15" s="1"/>
  <c r="D25" i="15"/>
  <c r="F25" i="15" s="1"/>
  <c r="D26" i="15"/>
  <c r="F26" i="15" s="1"/>
  <c r="D27" i="15"/>
  <c r="F27" i="15" s="1"/>
  <c r="D28" i="15"/>
  <c r="F28" i="15" s="1"/>
  <c r="D31" i="15"/>
  <c r="F31" i="15" s="1"/>
  <c r="F32" i="15"/>
  <c r="D35" i="15"/>
  <c r="F35" i="15" s="1"/>
  <c r="F36" i="15"/>
  <c r="D37" i="15"/>
  <c r="F37" i="15" s="1"/>
  <c r="D38" i="15"/>
  <c r="F38" i="15" s="1"/>
  <c r="F39" i="15"/>
  <c r="D10" i="15"/>
  <c r="F10" i="15" s="1"/>
  <c r="D9" i="15"/>
  <c r="F9" i="15" s="1"/>
  <c r="D7" i="15"/>
  <c r="F7" i="15" s="1"/>
  <c r="H25" i="21" l="1"/>
  <c r="J26" i="21" l="1"/>
  <c r="J11" i="21"/>
  <c r="I25" i="21"/>
  <c r="J25" i="21" s="1"/>
</calcChain>
</file>

<file path=xl/sharedStrings.xml><?xml version="1.0" encoding="utf-8"?>
<sst xmlns="http://schemas.openxmlformats.org/spreadsheetml/2006/main" count="1327" uniqueCount="411">
  <si>
    <t>Исполнено</t>
  </si>
  <si>
    <t xml:space="preserve"> Наименование показателя</t>
  </si>
  <si>
    <t xml:space="preserve">Исполнено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</si>
  <si>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</si>
  <si>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</si>
  <si>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</si>
  <si>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</si>
  <si>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</si>
  <si>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</si>
  <si>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</si>
  <si>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</si>
  <si>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</si>
  <si>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</si>
  <si>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</si>
  <si>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</si>
  <si>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</si>
  <si>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</si>
  <si>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</si>
  <si>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</si>
  <si>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</si>
  <si>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</si>
  <si>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</si>
  <si>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</si>
  <si>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</si>
  <si>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Организация и содержание мест захоронения</t>
  </si>
  <si>
    <t>Другие вопросы в области жилищно-коммунального хозяйства</t>
  </si>
  <si>
    <t>Культура, кинематография</t>
  </si>
  <si>
    <t>Культура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</si>
  <si>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</si>
  <si>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</si>
  <si>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</si>
  <si>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Изменение остатков средств на счетах по учету средств бюджетов</t>
  </si>
  <si>
    <t>Код бюджетной классификации</t>
  </si>
  <si>
    <t>Федеральная налоговая служба</t>
  </si>
  <si>
    <t>1 01 02010 01 0000 110</t>
  </si>
  <si>
    <t>1 01 02020 01 0000 110</t>
  </si>
  <si>
    <t>1 01 02030 01 0000 110</t>
  </si>
  <si>
    <t>1 01 02040 01 0000 110</t>
  </si>
  <si>
    <t>1 05 03010 01 0000 110</t>
  </si>
  <si>
    <t>1 08 04020 01 0000 110</t>
  </si>
  <si>
    <t>Наименование показателя</t>
  </si>
  <si>
    <t>ЦСР</t>
  </si>
  <si>
    <t>ВР</t>
  </si>
  <si>
    <t>01</t>
  </si>
  <si>
    <t>02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</si>
  <si>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</si>
  <si>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</si>
  <si>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</si>
  <si>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06</t>
  </si>
  <si>
    <t>07</t>
  </si>
  <si>
    <t>03</t>
  </si>
  <si>
    <t>09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</si>
  <si>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проектно-изыскательные работы</t>
  </si>
  <si>
    <t>05</t>
  </si>
  <si>
    <t>08</t>
  </si>
  <si>
    <t>Физическая культура</t>
  </si>
  <si>
    <t>Процентные платежи по муниципальному долгу</t>
  </si>
  <si>
    <t>в том числе:</t>
  </si>
  <si>
    <t>0100</t>
  </si>
  <si>
    <t>0102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</si>
  <si>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 местных администраций</t>
  </si>
  <si>
    <t>0104</t>
  </si>
  <si>
    <t>0106</t>
  </si>
  <si>
    <t>0113</t>
  </si>
  <si>
    <t>0200</t>
  </si>
  <si>
    <t>0203</t>
  </si>
  <si>
    <t>0300</t>
  </si>
  <si>
    <t>0400</t>
  </si>
  <si>
    <t>0409</t>
  </si>
  <si>
    <t>0412</t>
  </si>
  <si>
    <t>0500</t>
  </si>
  <si>
    <t>0501</t>
  </si>
  <si>
    <t>0502</t>
  </si>
  <si>
    <t>0503</t>
  </si>
  <si>
    <t>0505</t>
  </si>
  <si>
    <t>0800</t>
  </si>
  <si>
    <t>0801</t>
  </si>
  <si>
    <t>01 05 00 00 00 0000 000</t>
  </si>
  <si>
    <t>Земельный налог с физических лиц, обладающих земельным участком, расположенным  в границах городских поселений</t>
  </si>
  <si>
    <t>1 06 06043 13 0000 110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</si>
  <si>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</si>
  <si>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</si>
  <si>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</si>
  <si>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</si>
  <si>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</si>
  <si>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</si>
  <si>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</si>
  <si>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</si>
  <si>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</si>
  <si>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</si>
  <si>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</si>
  <si>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1 11 05035 13 0000 120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</si>
  <si>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</si>
  <si>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</si>
  <si>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</si>
  <si>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</si>
  <si>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</si>
  <si>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Совет Нефтегорского городского поселения Апшеронского района</t>
  </si>
  <si>
    <t>Обеспечение деятельности Совета муниципального образования</t>
  </si>
  <si>
    <t>Совет муниципального образования</t>
  </si>
  <si>
    <t>Муниципальная программа Нефтегорского городского поселения Апшеронского района «Организация муниципального управления»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</si>
  <si>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</si>
  <si>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</si>
  <si>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Нефтегорского городского поселения Апшеронского района «Управление муниципальным имуществом»</t>
  </si>
  <si>
    <t>Другие вопросы в области национальной безопасности и правоохранительной деятельности</t>
  </si>
  <si>
    <t>Муниципальная программа Нефтегорского городского поселения Апшеронского района «Поддержка дорожного хозяйства»</t>
  </si>
  <si>
    <t>Муниципальная программа Нефтегорского городского поселения Апшеронского района «Экономическое развитие муниципального образования»</t>
  </si>
  <si>
    <t>Реализация мероприятий в области строительства, архитектуры и градостроительства</t>
  </si>
  <si>
    <t>Муниципальная программа Нефтегорского городского поселения Апшеронского района «Развитие жилищно-коммунального хозяйства»</t>
  </si>
  <si>
    <t>Содержание и развитие жилищного хозяйства</t>
  </si>
  <si>
    <t>Реализация мероприятий в сфере жилищного хозяйства</t>
  </si>
  <si>
    <t>Содержание и развитие коммунальной инфраструктуры</t>
  </si>
  <si>
    <t>Мероприятия по развитию водо-, тепло-, электроснабжения</t>
  </si>
  <si>
    <t>Прочие мероприятия по благоустройству</t>
  </si>
  <si>
    <t>Образование</t>
  </si>
  <si>
    <t>Муниципальная программа Нефтегорского городского поселения Апшеронского района «Развитие молодежной политики»</t>
  </si>
  <si>
    <t>Муниципальная программа Нефтегорского городского поселения Апшеронского района «Развитие культуры»</t>
  </si>
  <si>
    <t>Муниципальная программа Нефтегорского городского поселения Апшеронского района «Развитие физической культуры и спорта»</t>
  </si>
  <si>
    <t>0310</t>
  </si>
  <si>
    <t>0314</t>
  </si>
  <si>
    <t>0700</t>
  </si>
  <si>
    <t>0707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</si>
  <si>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</si>
  <si>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</si>
  <si>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01 05 02 01 13 0000 510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</si>
  <si>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</si>
  <si>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</si>
  <si>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01 05 02 01 13 0000 610</t>
  </si>
  <si>
    <t>Единый сельскохозяйственный налог (за налоговые периоды, истекшие до 1 января 2011 года)</t>
  </si>
  <si>
    <t>1 05 03020 01 0000 110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</si>
  <si>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</si>
  <si>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50 0 00 00000</t>
  </si>
  <si>
    <t>Непрограммные расходы в рамках обеспечения деятельности Совета муниципального образования</t>
  </si>
  <si>
    <t>50 1 00 00000</t>
  </si>
  <si>
    <t>50 1 02 00000</t>
  </si>
  <si>
    <t>50 1 02 00190</t>
  </si>
  <si>
    <t>Закупка товаров, работ и услуг для обеспечения государственных (муниципальных) нужд</t>
  </si>
  <si>
    <t>Передача полномочий по решению вопросов местного значения в соответствии с заключенными соглашениями</t>
  </si>
  <si>
    <t>50 1 01 00000</t>
  </si>
  <si>
    <t>Иные межбюджетные трансферты на осуществление внешнего муниципального финансового контроля</t>
  </si>
  <si>
    <t>50 1 01 20010</t>
  </si>
  <si>
    <t>17 0 00 00000</t>
  </si>
  <si>
    <t>17 1 00 00000</t>
  </si>
  <si>
    <t>Обеспечение деятельности высшего должностного лица муниципального образования</t>
  </si>
  <si>
    <t>17 1 01 00000</t>
  </si>
  <si>
    <t>17 1 01 00190</t>
  </si>
  <si>
    <t>Обеспечение деятельности администрации муниципального образования</t>
  </si>
  <si>
    <t>17 1 02 00000</t>
  </si>
  <si>
    <t>17 1 02 00190</t>
  </si>
  <si>
    <t>17 1 02 60190</t>
  </si>
  <si>
    <t>08 0 00 00000</t>
  </si>
  <si>
    <t>08 3 00 00000</t>
  </si>
  <si>
    <t>Создание условий для эффективного управления и распоряжения муниципальным имуществом поселения в целях увеличения доходной части бюджета муниципального образования</t>
  </si>
  <si>
    <t>08 3 01 00000</t>
  </si>
  <si>
    <t>08 3 01 10800</t>
  </si>
  <si>
    <t>17 1 02 51180</t>
  </si>
  <si>
    <t>12 0 00 00000</t>
  </si>
  <si>
    <t>12 1 00 00000</t>
  </si>
  <si>
    <t>Создание устойчивого и безопасного функционирования автомобильных дорог общего пользования местного значении муниципального образования</t>
  </si>
  <si>
    <t>12 1 01 00000</t>
  </si>
  <si>
    <t>12 1 01 11300</t>
  </si>
  <si>
    <t>13 0 00 00000</t>
  </si>
  <si>
    <t>13 4 00 00000</t>
  </si>
  <si>
    <t>13 4 02 00000</t>
  </si>
  <si>
    <t>13 4 02 11420</t>
  </si>
  <si>
    <t>19 0 00 00000</t>
  </si>
  <si>
    <t>19 1 00 00000</t>
  </si>
  <si>
    <t>Обеспечение мероприятий в области жилищного хозяйства, связанных с переселением граждан из аварийного жилищного фонда</t>
  </si>
  <si>
    <t>19 1 01 00000</t>
  </si>
  <si>
    <t>19 1 01 11140</t>
  </si>
  <si>
    <t>19 2 00 00000</t>
  </si>
  <si>
    <t>Содействие развитию коммунальной инфраструктуры муниципальной собственности поселения</t>
  </si>
  <si>
    <t>19 2 01 00000</t>
  </si>
  <si>
    <t>Реализация мероприятий по газификации населенных пунктов поселений муниципального образования Апшеронский район</t>
  </si>
  <si>
    <t>19 2 01 11110</t>
  </si>
  <si>
    <t>19 2 01 11150</t>
  </si>
  <si>
    <t>19 4 00 00000</t>
  </si>
  <si>
    <t>Обеспечение деятельности муниципального учреждения</t>
  </si>
  <si>
    <t>19 4 01 00000</t>
  </si>
  <si>
    <t>19 4 01 00590</t>
  </si>
  <si>
    <t>Обеспечение содержания и функционирования уличного освещения</t>
  </si>
  <si>
    <t>19 4 03 00000</t>
  </si>
  <si>
    <t>19 4 03 11160</t>
  </si>
  <si>
    <t>Восстановление, ремонт, благоустройство и содержание мест захоронения</t>
  </si>
  <si>
    <t>19 4 04 00000</t>
  </si>
  <si>
    <t>19 4 04 11180</t>
  </si>
  <si>
    <t>Обеспечение прочих мероприятий по благоустройству</t>
  </si>
  <si>
    <t>19 4 05 00000</t>
  </si>
  <si>
    <t>19 4 05 11190</t>
  </si>
  <si>
    <t>05 0 00 00000</t>
  </si>
  <si>
    <t>05 5 00 00000</t>
  </si>
  <si>
    <t>Развитие и реализация потенциала молодежи в интересах Кубани, формирование благоприятной среды, обеспечивающей всестороннее развитие личности</t>
  </si>
  <si>
    <t>05 5 02 00000</t>
  </si>
  <si>
    <t>05 5 02 10500</t>
  </si>
  <si>
    <t>03 0 00 00000</t>
  </si>
  <si>
    <t>Содействие развитию культурно-досуговых организаций</t>
  </si>
  <si>
    <t>04 0 00 00000</t>
  </si>
  <si>
    <t>Обеспечение своевременности и полноты исполнения долговых обязательств муниципального образования</t>
  </si>
  <si>
    <t>17 1 09 00000</t>
  </si>
  <si>
    <t>17 1 09 11810</t>
  </si>
  <si>
    <t>0103</t>
  </si>
  <si>
    <t>Капитальные вложения в объекты государственной (муниципальной) собственности</t>
  </si>
  <si>
    <t>Реализация мероприятий муниципальной программы «Развитие молодежной политики»</t>
  </si>
  <si>
    <t>Создание устойчивого и безопасного функционирования автомобильных дорог общего пользования местного значения муниципального образования</t>
  </si>
  <si>
    <t>Мероприятия по развитию  водо-, тепло-, электроснабжения</t>
  </si>
  <si>
    <t>Прочие доходы от компенсации затрат бюджетов городских поселений</t>
  </si>
  <si>
    <t>1 13 02995 13 0000 130</t>
  </si>
  <si>
    <t>06 0 00 00000</t>
  </si>
  <si>
    <t>06 7 00 00000</t>
  </si>
  <si>
    <t>06 7 01 00000</t>
  </si>
  <si>
    <t>06 7 01 10660</t>
  </si>
  <si>
    <t>Муниципальная программа Нефтегорского городского поселения Апшеронского района «Обеспечение безопасности населения»</t>
  </si>
  <si>
    <t>Основные мероприятия муниципальной программы</t>
  </si>
  <si>
    <t>Обеспечение защиты населения и территории муниципального образования от чрезвычайных ситуаций природного и техногенного характера</t>
  </si>
  <si>
    <t>Реализация мероприятий муниципальной программы «Обеспечение безопасности населения»</t>
  </si>
  <si>
    <t xml:space="preserve">Молодежная политика </t>
  </si>
  <si>
    <t>13</t>
  </si>
  <si>
    <t>Создание условий для развития малого и среднего предпринимательства</t>
  </si>
  <si>
    <t>13 4 01 00000</t>
  </si>
  <si>
    <t>Развитие и поддержка малого и среднего предпринимательства</t>
  </si>
  <si>
    <t>13 4 01 11400</t>
  </si>
  <si>
    <t>Обеспечение государственного кадастрового учета и государственной регистрации прав</t>
  </si>
  <si>
    <t>Доходы бюджета Нефтегорского городского поселения - всего</t>
  </si>
  <si>
    <t>администратора</t>
  </si>
  <si>
    <t>доходов бюджета поселения</t>
  </si>
  <si>
    <t>поселения Апшеронского района</t>
  </si>
  <si>
    <t>А.С. Варельджан</t>
  </si>
  <si>
    <t>Расходы бюджета Нефтегорского городского поселения - всего</t>
  </si>
  <si>
    <t>Код классификации расходов бюджетов</t>
  </si>
  <si>
    <t>Главный распорядитель бюджетных средств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</si>
  <si>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</si>
  <si>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 с учетом изменений</t>
  </si>
  <si>
    <t>Иные межбюджетные трансферты на организацию библиотечного обслуживания населения, комплектование библиотечных фондов библиотек поселения</t>
  </si>
  <si>
    <t>Глава Нефтегорского городского</t>
  </si>
  <si>
    <t>Код классификации источников финансирования дефицитов бюджетов</t>
  </si>
  <si>
    <t>код главного администратора источников финансирования дефицита бюджета</t>
  </si>
  <si>
    <t>код источника финансирования дефицита бюджета</t>
  </si>
  <si>
    <t>01 03 00 00 00 0000 000</t>
  </si>
  <si>
    <t>Бюджетные кредиты от других бюджетов бюджетной системы Российской Федерации</t>
  </si>
  <si>
    <t>000</t>
  </si>
  <si>
    <t>992</t>
  </si>
  <si>
    <t>1 03 02231 01 0000 110</t>
  </si>
  <si>
    <t>1 03 02241 01 0000 110</t>
  </si>
  <si>
    <t>1 03 02251 01 0000 110</t>
  </si>
  <si>
    <t>1 03 02261 01 0000 110</t>
  </si>
  <si>
    <t>2 02 15001 13 0000 150</t>
  </si>
  <si>
    <t>2 02 29999 13 0000 150</t>
  </si>
  <si>
    <t>2 02 30024 13 0000 150</t>
  </si>
  <si>
    <t>2 02 35118 13 0000 150</t>
  </si>
  <si>
    <t>Обеспечение проведения выборов и референдумов</t>
  </si>
  <si>
    <t>Проведение выборов</t>
  </si>
  <si>
    <t>17 1 07 00000</t>
  </si>
  <si>
    <t>Проведение выборов главы муниципального образования</t>
  </si>
  <si>
    <t>17 1 07 11800</t>
  </si>
  <si>
    <t>Проведение выборов представительного органа муниципального образования</t>
  </si>
  <si>
    <t>17 1 07 11910</t>
  </si>
  <si>
    <t>Обеспечение организации и проведения мероприятий по пожарной безопасности</t>
  </si>
  <si>
    <t>06 7 04 00000</t>
  </si>
  <si>
    <t>Мероприятия по пожарной безопасности</t>
  </si>
  <si>
    <t>06 7 04 10640</t>
  </si>
  <si>
    <t>0107</t>
  </si>
  <si>
    <t xml:space="preserve">Код классификации расходов бюджетов                               </t>
  </si>
  <si>
    <t xml:space="preserve"> Рз, Пр</t>
  </si>
  <si>
    <t>РЗ, ПР</t>
  </si>
  <si>
    <t>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</si>
  <si>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</si>
  <si>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</si>
  <si>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1 14 02053 13 0000 440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</si>
  <si>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</si>
  <si>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2 02 16001 13 0000 150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</si>
  <si>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</si>
  <si>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Дотации бюджетам городских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</si>
  <si>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городских поселений</t>
  </si>
  <si>
    <t>2 02 49999 13 0000 150</t>
  </si>
  <si>
    <t>Средства резервного фонда администрации муниципального образования Апшеронский район</t>
  </si>
  <si>
    <t>06 7 01 90020</t>
  </si>
  <si>
    <t>14</t>
  </si>
  <si>
    <t>06 7 02 00000</t>
  </si>
  <si>
    <t>06 7 02 10610</t>
  </si>
  <si>
    <t>Обеспечение мероприятий по противодействию терроризму, экстремизму</t>
  </si>
  <si>
    <t>Мероприятия по профилактике терроризма и экстремизма</t>
  </si>
  <si>
    <t>12</t>
  </si>
  <si>
    <t>17 1 14 00000</t>
  </si>
  <si>
    <t>Реализация полномочий в области строительства, архитектуры и градостроительства</t>
  </si>
  <si>
    <t>17 1 14 11420</t>
  </si>
  <si>
    <t>03 8 01 62980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</si>
  <si>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</si>
  <si>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10</t>
  </si>
  <si>
    <t>Социальная политика</t>
  </si>
  <si>
    <t>1000</t>
  </si>
  <si>
    <t>Обслуживание государственного (муниципального) внутреннего долга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</si>
  <si>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</si>
  <si>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</si>
  <si>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</si>
  <si>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</si>
  <si>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2 07 05030 13 0000 150</t>
  </si>
  <si>
    <t>Прочие безвозмездные поступления в бюджеты городских поселений</t>
  </si>
  <si>
    <t>Мероприятия по информатизации администрации муниципального образования, ее отраслевых (функциональных) органов</t>
  </si>
  <si>
    <t>17 1 02 11820</t>
  </si>
  <si>
    <t>Материально-техническое обеспечение деятельности органов местного самоуправления муниципального образования</t>
  </si>
  <si>
    <t>17 1 02 11880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</si>
  <si>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</si>
  <si>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06 7 01 10600</t>
  </si>
  <si>
    <t>06 7 01 63120</t>
  </si>
  <si>
    <t>Финансовое обеспечение расходных обязательств муниципальных образований Краснодарского края по участию в предупреждении чрезвычайных ситуаций</t>
  </si>
  <si>
    <t>06 7 01 М3120</t>
  </si>
  <si>
    <t>12 1 01 90020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</si>
  <si>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</si>
  <si>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19 2 01 60620</t>
  </si>
  <si>
    <t>19 2 01 S0620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</si>
  <si>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</si>
  <si>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 том числе </t>
  </si>
  <si>
    <t>04 4 00 00000</t>
  </si>
  <si>
    <t>04 4 03 00000</t>
  </si>
  <si>
    <t>04 4 03 00590</t>
  </si>
  <si>
    <t>Подготовка и реализация неотложных и внеплановых мероприятий по предупреждению и ликвидации чрезвычайных ситуаций</t>
  </si>
  <si>
    <t>06 7 03 00000</t>
  </si>
  <si>
    <t>Подготовка населения и организаций к действиям в чрезвычайной ситуации в мирное и военное время</t>
  </si>
  <si>
    <t>06 7 03 10630</t>
  </si>
  <si>
    <t>Мероприятия по землеустройству и землепользованию</t>
  </si>
  <si>
    <t>08 3 01 10810</t>
  </si>
  <si>
    <t>Обеспечение информационной открытости и доступности информации о деятельности органов местного самоуправления</t>
  </si>
  <si>
    <t>17 1 02 11840</t>
  </si>
  <si>
    <t>Содержание муниципального архива</t>
  </si>
  <si>
    <t>17 1 02 11860</t>
  </si>
  <si>
    <t>Осуществление мер по противодействию коррупции</t>
  </si>
  <si>
    <t>17 1 08 00000</t>
  </si>
  <si>
    <t>Мероприятия, направленные на осуществление мер по противодействию коррупции</t>
  </si>
  <si>
    <t>17 1 08 10650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</si>
  <si>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</si>
  <si>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Непрограммные направления деятельности органов местного самоуправления</t>
  </si>
  <si>
    <t>99 0 00 00000</t>
  </si>
  <si>
    <t>Финансовое обеспечение непредвиденных расходов</t>
  </si>
  <si>
    <t>99 1 00 00000</t>
  </si>
  <si>
    <t>Резервные фонды</t>
  </si>
  <si>
    <t>99 1 01 00000</t>
  </si>
  <si>
    <t>Резервные фонды местных администраций</t>
  </si>
  <si>
    <t>99 1 01 90010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</si>
  <si>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</si>
  <si>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</si>
  <si>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Расходы на обеспечение деятельности (оказание услуг) муниципальных учреждении</t>
  </si>
  <si>
    <t>Расходы на обеспечение деятельности (оказание услуг) муниципальных учреждений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</si>
  <si>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</si>
  <si>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</si>
  <si>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</si>
  <si>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</si>
  <si>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1 16 07090 13 0000 140</t>
  </si>
  <si>
    <t>2 02 20299 13 0000 150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</si>
  <si>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</si>
  <si>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</si>
  <si>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</si>
  <si>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Контрольно-счетная палата муниципального образования Апшеронский район</t>
  </si>
  <si>
    <t>1 16 01154 01 0000 140</t>
  </si>
  <si>
    <t>1006</t>
  </si>
  <si>
    <t>Другие вопросы в области социальной политики</t>
  </si>
  <si>
    <t>17 1 19 00000</t>
  </si>
  <si>
    <t>17 1 19 00590</t>
  </si>
  <si>
    <t>Федеральный проект "Обеспечение устойчивого сокращения непригодного для проживания жилищного фонда"</t>
  </si>
  <si>
    <t>19 1 F3 00000</t>
  </si>
  <si>
    <t>19 1 F3 67483</t>
  </si>
  <si>
    <t>19 1 F3 67484</t>
  </si>
  <si>
    <t>19 1 F3 6748S</t>
  </si>
  <si>
    <t>19 4 05 62980</t>
  </si>
  <si>
    <t>Дополнительная помощь местным бюджетам для решения социально значимых вопросов местного значения</t>
  </si>
  <si>
    <t>19 4 05 90020</t>
  </si>
  <si>
    <t>03 4 01 S4670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</si>
  <si>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</si>
  <si>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Нефтегорского городского поселения Апшеронского района «Поддержка социально ориентированных некоммерческих организаций»</t>
  </si>
  <si>
    <t>15 0 00 00000</t>
  </si>
  <si>
    <t>15 1 00 00000</t>
  </si>
  <si>
    <t>Оказание финансовой поддержки социально ориентированным некоммерческим организациям</t>
  </si>
  <si>
    <t>15 1 01 00000</t>
  </si>
  <si>
    <t>15 1 01 11600</t>
  </si>
  <si>
    <t>Субсидии на поддержку социально ориентированных некоммерческих организаций</t>
  </si>
  <si>
    <t>Предоставление субсидий бюджетным, автономным учреждениям и иным некоммерческим организациям</t>
  </si>
  <si>
    <t>1 16 02020 02 0000 140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</si>
  <si>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</si>
  <si>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Совершенствование спортивной инфраструктуры и материально-технической базы для занятий физической культурой и массовым спортом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</si>
  <si>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</si>
  <si>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</si>
  <si>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Финансовое управление администрации муниципального образования Апшеронский район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</si>
  <si>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</si>
  <si>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</si>
  <si>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</si>
  <si>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Бюджетные ассигнования, утвержденные решением Совета о бюджете поселения от 22 декабря 2022 года № 129 (с изменениями от 22.12.2023 № 184)</t>
  </si>
  <si>
    <t>17 1 15 00000</t>
  </si>
  <si>
    <t>17 1 15 20040</t>
  </si>
  <si>
    <t>Иные межбюджетные трансферты на осуществление части полномочий по внутреннему муниципальному финансовому контролю</t>
  </si>
  <si>
    <t>03 8 00 00000</t>
  </si>
  <si>
    <t>03 8 01 00000</t>
  </si>
  <si>
    <t>03 8 01 00590</t>
  </si>
  <si>
    <t>03 8 04 00000</t>
  </si>
  <si>
    <t>03 8 04 20020</t>
  </si>
  <si>
    <t xml:space="preserve">Бюджетные ассигнования, утвержденные решением Совета о бюджете поселения от 22 декабря 2022 года № 129 (с изменениями от 22.12.2023 № 184)
</t>
  </si>
  <si>
    <t>Доходы бюджета Нефтегорского городского поселения Апшеронского района по кодам классификации доходов бюджетов за 2023 год</t>
  </si>
  <si>
    <t>(тыс. рублей)</t>
  </si>
  <si>
    <t>Расходы бюджета Нефтегорского городского поселения Апшеронского района по ведомственной структуре расходов бюджета поселения за 2023 год</t>
  </si>
  <si>
    <t xml:space="preserve">Расходы бюджета Нефтегорского городского поселения Апшеронского района по разделам и подразделам классификации расходов бюджетов за 2023 год
</t>
  </si>
  <si>
    <t>Расходы бюджета Нефтегорского городского поселения Апшеронского района по целевым статьям (муниципальным программам  и непрограммным направлениям деятельности), группам видов расходов классификации расходов бюджетов за 2023 год</t>
  </si>
  <si>
    <t>Источники финансирования дефицита бюджета Нефтегорского городского поселения Апшеронского района по кодам классификации источников финансирования дефицитов бюджетов за 2023 год</t>
  </si>
  <si>
    <t>Администрация Нефтегорского городского поселения Апшеронского района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</si>
  <si>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</si>
  <si>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поселения Апшеронского района  ____________</t>
  </si>
  <si>
    <t>Источники внутреннего финансирования дефицитов бюджетов - всего</t>
  </si>
  <si>
    <t>01 00 00 00 00 0000 000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</si>
  <si>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</si>
  <si>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ПРИЛОЖЕНИЕ № 1 к решению Совета Нефтегорского городского поселения Апшеронского района от 18.06.2024 № 204</t>
  </si>
  <si>
    <t>ПРИЛОЖЕНИЕ № 2 к решению Совета Нефтегорского городского поселения Апшеронского района от 18.06.2024 № 204</t>
  </si>
  <si>
    <t>ПРИЛОЖЕНИЕ № 3 к решению Совета Нефтегорского городского поселения Апшеронского района от 18.06.2024 № 204</t>
  </si>
  <si>
    <t>ПРИЛОЖЕНИЕ № 4 к решению Совета Нефтегорского городского поселения Апшеронского района от 18.06.2024 № 204</t>
  </si>
  <si>
    <t>ПРИЛОЖЕНИЕ № 5 к решению Совета Нефтегорского городского поселения Апшеронского района от 18.06.2024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</si>
</sst>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u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10" fillId="0" borderId="0"/>
    <xf numFmtId="0" fontId="4" fillId="0" borderId="0"/>
    <xf numFmtId="0" fontId="18" fillId="0" borderId="0"/>
    <xf numFmtId="0" fontId="3" fillId="0" borderId="0"/>
    <xf numFmtId="0" fontId="19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0" fillId="0" borderId="0"/>
    <xf numFmtId="0" fontId="1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0" fillId="2" borderId="0" xfId="0" applyFill="1"/>
    <xf numFmtId="49" fontId="6" fillId="2" borderId="0" xfId="0" applyNumberFormat="1" applyFont="1" applyFill="1" applyAlignment="1"/>
    <xf numFmtId="0" fontId="0" fillId="2" borderId="0" xfId="0" applyFill="1"/>
    <xf numFmtId="0" fontId="12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5" fillId="2" borderId="0" xfId="0" applyFont="1" applyFill="1"/>
    <xf numFmtId="49" fontId="5" fillId="2" borderId="0" xfId="0" applyNumberFormat="1" applyFont="1" applyFill="1" applyAlignment="1"/>
    <xf numFmtId="0" fontId="17" fillId="0" borderId="3" xfId="0" applyFont="1" applyBorder="1" applyAlignment="1">
      <alignment horizontal="center" wrapText="1"/>
    </xf>
    <xf numFmtId="49" fontId="15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0" fillId="0" borderId="0" xfId="0"/>
    <xf numFmtId="0" fontId="0" fillId="2" borderId="0" xfId="0" applyFill="1" applyBorder="1"/>
    <xf numFmtId="49" fontId="6" fillId="2" borderId="0" xfId="0" applyNumberFormat="1" applyFont="1" applyFill="1" applyBorder="1" applyAlignment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49" fontId="7" fillId="2" borderId="0" xfId="0" applyNumberFormat="1" applyFont="1" applyFill="1"/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49" fontId="6" fillId="2" borderId="0" xfId="0" applyNumberFormat="1" applyFont="1" applyFill="1" applyAlignment="1"/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/>
    <xf numFmtId="49" fontId="9" fillId="2" borderId="0" xfId="0" applyNumberFormat="1" applyFont="1" applyFill="1" applyBorder="1" applyAlignment="1">
      <alignment horizontal="center" wrapText="1"/>
    </xf>
    <xf numFmtId="49" fontId="14" fillId="2" borderId="3" xfId="0" applyNumberFormat="1" applyFont="1" applyFill="1" applyBorder="1" applyAlignment="1">
      <alignment horizontal="center"/>
    </xf>
    <xf numFmtId="49" fontId="15" fillId="2" borderId="3" xfId="0" applyNumberFormat="1" applyFont="1" applyFill="1" applyBorder="1" applyAlignment="1">
      <alignment horizontal="center"/>
    </xf>
    <xf numFmtId="0" fontId="15" fillId="2" borderId="3" xfId="0" applyNumberFormat="1" applyFont="1" applyFill="1" applyBorder="1" applyAlignment="1">
      <alignment horizontal="left" wrapText="1"/>
    </xf>
    <xf numFmtId="1" fontId="15" fillId="2" borderId="3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/>
    </xf>
    <xf numFmtId="0" fontId="0" fillId="2" borderId="0" xfId="0" applyFill="1" applyBorder="1"/>
    <xf numFmtId="49" fontId="6" fillId="2" borderId="0" xfId="0" applyNumberFormat="1" applyFont="1" applyFill="1" applyBorder="1" applyAlignment="1"/>
    <xf numFmtId="49" fontId="6" fillId="2" borderId="0" xfId="0" applyNumberFormat="1" applyFont="1" applyFill="1" applyAlignment="1"/>
    <xf numFmtId="49" fontId="15" fillId="2" borderId="3" xfId="0" applyNumberFormat="1" applyFont="1" applyFill="1" applyBorder="1" applyAlignment="1">
      <alignment horizontal="center"/>
    </xf>
    <xf numFmtId="0" fontId="15" fillId="2" borderId="3" xfId="0" applyNumberFormat="1" applyFont="1" applyFill="1" applyBorder="1" applyAlignment="1">
      <alignment horizontal="left" wrapText="1"/>
    </xf>
    <xf numFmtId="0" fontId="0" fillId="0" borderId="0" xfId="0"/>
    <xf numFmtId="0" fontId="15" fillId="0" borderId="0" xfId="0" applyFont="1"/>
    <xf numFmtId="4" fontId="15" fillId="0" borderId="3" xfId="0" applyNumberFormat="1" applyFont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49" fontId="14" fillId="0" borderId="3" xfId="0" applyNumberFormat="1" applyFont="1" applyFill="1" applyBorder="1" applyAlignment="1">
      <alignment horizontal="center"/>
    </xf>
    <xf numFmtId="0" fontId="14" fillId="0" borderId="3" xfId="0" applyNumberFormat="1" applyFont="1" applyFill="1" applyBorder="1" applyAlignment="1">
      <alignment horizontal="left" wrapText="1"/>
    </xf>
    <xf numFmtId="49" fontId="14" fillId="2" borderId="0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4" fillId="2" borderId="0" xfId="0" applyFont="1" applyFill="1" applyBorder="1" applyAlignment="1">
      <alignment horizontal="right" wrapText="1"/>
    </xf>
    <xf numFmtId="0" fontId="14" fillId="2" borderId="3" xfId="0" applyFont="1" applyFill="1" applyBorder="1" applyAlignment="1">
      <alignment horizontal="center" wrapText="1"/>
    </xf>
    <xf numFmtId="3" fontId="14" fillId="2" borderId="3" xfId="0" applyNumberFormat="1" applyFont="1" applyFill="1" applyBorder="1" applyAlignment="1">
      <alignment horizontal="center"/>
    </xf>
    <xf numFmtId="3" fontId="14" fillId="0" borderId="3" xfId="0" applyNumberFormat="1" applyFont="1" applyFill="1" applyBorder="1" applyAlignment="1">
      <alignment horizontal="center"/>
    </xf>
    <xf numFmtId="0" fontId="14" fillId="2" borderId="3" xfId="0" applyNumberFormat="1" applyFont="1" applyFill="1" applyBorder="1" applyAlignment="1">
      <alignment horizontal="left" wrapText="1"/>
    </xf>
    <xf numFmtId="4" fontId="14" fillId="2" borderId="3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4" fillId="2" borderId="0" xfId="0" applyNumberFormat="1" applyFont="1" applyFill="1" applyBorder="1" applyAlignment="1">
      <alignment horizontal="left" wrapText="1"/>
    </xf>
    <xf numFmtId="3" fontId="14" fillId="2" borderId="0" xfId="0" applyNumberFormat="1" applyFont="1" applyFill="1" applyBorder="1" applyAlignment="1">
      <alignment horizontal="center"/>
    </xf>
    <xf numFmtId="4" fontId="14" fillId="2" borderId="0" xfId="0" applyNumberFormat="1" applyFont="1" applyFill="1" applyBorder="1" applyAlignment="1">
      <alignment horizontal="right"/>
    </xf>
    <xf numFmtId="0" fontId="15" fillId="2" borderId="0" xfId="0" applyFont="1" applyFill="1" applyAlignment="1">
      <alignment vertical="top" wrapText="1"/>
    </xf>
    <xf numFmtId="0" fontId="15" fillId="2" borderId="0" xfId="0" applyFont="1" applyFill="1" applyAlignment="1">
      <alignment horizontal="left" vertical="top" wrapText="1"/>
    </xf>
    <xf numFmtId="0" fontId="14" fillId="0" borderId="0" xfId="0" applyFont="1" applyAlignment="1">
      <alignment horizontal="right"/>
    </xf>
    <xf numFmtId="0" fontId="15" fillId="0" borderId="0" xfId="0" applyFont="1" applyBorder="1" applyAlignment="1">
      <alignment horizontal="justify" wrapText="1"/>
    </xf>
    <xf numFmtId="49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49" fontId="14" fillId="2" borderId="0" xfId="0" applyNumberFormat="1" applyFont="1" applyFill="1" applyBorder="1" applyAlignment="1">
      <alignment horizontal="right"/>
    </xf>
    <xf numFmtId="0" fontId="15" fillId="2" borderId="0" xfId="0" applyNumberFormat="1" applyFont="1" applyFill="1" applyBorder="1" applyAlignment="1">
      <alignment horizontal="left" wrapText="1"/>
    </xf>
    <xf numFmtId="1" fontId="15" fillId="2" borderId="0" xfId="0" applyNumberFormat="1" applyFont="1" applyFill="1" applyBorder="1" applyAlignment="1">
      <alignment horizontal="center"/>
    </xf>
    <xf numFmtId="49" fontId="15" fillId="2" borderId="0" xfId="0" applyNumberFormat="1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right"/>
    </xf>
    <xf numFmtId="0" fontId="15" fillId="2" borderId="0" xfId="0" applyFont="1" applyFill="1" applyAlignment="1">
      <alignment horizontal="left" wrapText="1"/>
    </xf>
    <xf numFmtId="49" fontId="15" fillId="2" borderId="0" xfId="0" applyNumberFormat="1" applyFont="1" applyFill="1" applyAlignment="1">
      <alignment horizontal="center"/>
    </xf>
    <xf numFmtId="1" fontId="15" fillId="2" borderId="0" xfId="0" applyNumberFormat="1" applyFont="1" applyFill="1" applyAlignment="1">
      <alignment horizontal="center"/>
    </xf>
    <xf numFmtId="49" fontId="15" fillId="2" borderId="0" xfId="0" applyNumberFormat="1" applyFont="1" applyFill="1" applyBorder="1" applyAlignment="1">
      <alignment horizontal="center" wrapText="1"/>
    </xf>
    <xf numFmtId="49" fontId="15" fillId="2" borderId="0" xfId="0" applyNumberFormat="1" applyFont="1" applyFill="1"/>
    <xf numFmtId="0" fontId="0" fillId="0" borderId="0" xfId="0" applyBorder="1"/>
    <xf numFmtId="0" fontId="5" fillId="0" borderId="0" xfId="0" applyFont="1"/>
    <xf numFmtId="0" fontId="0" fillId="0" borderId="3" xfId="0" applyBorder="1"/>
    <xf numFmtId="0" fontId="14" fillId="0" borderId="1" xfId="0" applyFont="1" applyFill="1" applyBorder="1" applyAlignment="1">
      <alignment horizontal="center" vertical="center" wrapText="1"/>
    </xf>
    <xf numFmtId="49" fontId="15" fillId="2" borderId="0" xfId="0" applyNumberFormat="1" applyFont="1" applyFill="1" applyAlignment="1">
      <alignment horizontal="right"/>
    </xf>
    <xf numFmtId="0" fontId="14" fillId="0" borderId="3" xfId="0" applyFont="1" applyBorder="1" applyAlignment="1">
      <alignment horizontal="center"/>
    </xf>
    <xf numFmtId="0" fontId="15" fillId="0" borderId="3" xfId="11" applyFont="1" applyBorder="1" applyAlignment="1">
      <alignment horizontal="center" wrapText="1"/>
    </xf>
    <xf numFmtId="0" fontId="15" fillId="0" borderId="3" xfId="11" applyFont="1" applyBorder="1" applyAlignment="1">
      <alignment horizontal="justify" wrapText="1"/>
    </xf>
    <xf numFmtId="4" fontId="15" fillId="0" borderId="3" xfId="11" applyNumberFormat="1" applyFont="1" applyBorder="1" applyAlignment="1">
      <alignment horizontal="center" wrapText="1"/>
    </xf>
    <xf numFmtId="0" fontId="15" fillId="0" borderId="9" xfId="11" applyFont="1" applyBorder="1" applyAlignment="1">
      <alignment horizontal="center" wrapText="1"/>
    </xf>
    <xf numFmtId="0" fontId="15" fillId="0" borderId="10" xfId="11" applyFont="1" applyBorder="1" applyAlignment="1">
      <alignment horizontal="center" wrapText="1"/>
    </xf>
    <xf numFmtId="49" fontId="15" fillId="0" borderId="3" xfId="11" applyNumberFormat="1" applyFont="1" applyBorder="1" applyAlignment="1">
      <alignment horizontal="center" wrapText="1"/>
    </xf>
    <xf numFmtId="0" fontId="0" fillId="0" borderId="0" xfId="0"/>
    <xf numFmtId="0" fontId="15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justify" wrapText="1"/>
    </xf>
    <xf numFmtId="4" fontId="15" fillId="0" borderId="3" xfId="0" applyNumberFormat="1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0" fillId="2" borderId="0" xfId="0" applyFill="1" applyBorder="1"/>
    <xf numFmtId="49" fontId="6" fillId="2" borderId="0" xfId="0" applyNumberFormat="1" applyFont="1" applyFill="1" applyBorder="1" applyAlignment="1"/>
    <xf numFmtId="49" fontId="15" fillId="2" borderId="3" xfId="0" applyNumberFormat="1" applyFont="1" applyFill="1" applyBorder="1" applyAlignment="1">
      <alignment horizontal="center"/>
    </xf>
    <xf numFmtId="0" fontId="15" fillId="2" borderId="3" xfId="0" applyNumberFormat="1" applyFont="1" applyFill="1" applyBorder="1" applyAlignment="1">
      <alignment horizontal="left" wrapText="1"/>
    </xf>
    <xf numFmtId="0" fontId="14" fillId="0" borderId="3" xfId="0" applyFont="1" applyBorder="1" applyAlignment="1">
      <alignment horizontal="center" wrapText="1"/>
    </xf>
    <xf numFmtId="49" fontId="15" fillId="2" borderId="0" xfId="0" applyNumberFormat="1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9" xfId="0" applyFont="1" applyBorder="1" applyAlignment="1">
      <alignment horizontal="center" wrapText="1"/>
    </xf>
    <xf numFmtId="49" fontId="15" fillId="0" borderId="9" xfId="0" applyNumberFormat="1" applyFont="1" applyBorder="1" applyAlignment="1">
      <alignment horizontal="center" wrapText="1"/>
    </xf>
    <xf numFmtId="49" fontId="15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49" fontId="15" fillId="0" borderId="7" xfId="0" applyNumberFormat="1" applyFont="1" applyBorder="1" applyAlignment="1">
      <alignment horizontal="center" wrapText="1"/>
    </xf>
    <xf numFmtId="49" fontId="15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164" fontId="21" fillId="0" borderId="3" xfId="0" applyNumberFormat="1" applyFont="1" applyBorder="1" applyAlignment="1">
      <alignment horizontal="center" wrapText="1"/>
    </xf>
    <xf numFmtId="0" fontId="22" fillId="0" borderId="3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4" fillId="0" borderId="3" xfId="10" applyFont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4" fontId="14" fillId="0" borderId="3" xfId="0" applyNumberFormat="1" applyFont="1" applyBorder="1" applyAlignment="1">
      <alignment horizontal="center"/>
    </xf>
    <xf numFmtId="4" fontId="14" fillId="0" borderId="3" xfId="0" applyNumberFormat="1" applyFont="1" applyBorder="1" applyAlignment="1">
      <alignment horizontal="center" wrapText="1"/>
    </xf>
    <xf numFmtId="1" fontId="14" fillId="0" borderId="3" xfId="0" applyNumberFormat="1" applyFont="1" applyBorder="1" applyAlignment="1">
      <alignment horizontal="center"/>
    </xf>
    <xf numFmtId="0" fontId="2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justify" wrapText="1"/>
    </xf>
    <xf numFmtId="4" fontId="14" fillId="0" borderId="3" xfId="0" applyNumberFormat="1" applyFont="1" applyFill="1" applyBorder="1" applyAlignment="1">
      <alignment horizontal="center"/>
    </xf>
    <xf numFmtId="0" fontId="25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left" wrapText="1"/>
    </xf>
    <xf numFmtId="165" fontId="14" fillId="2" borderId="3" xfId="0" applyNumberFormat="1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right"/>
    </xf>
    <xf numFmtId="165" fontId="15" fillId="0" borderId="3" xfId="0" applyNumberFormat="1" applyFont="1" applyBorder="1" applyAlignment="1">
      <alignment horizontal="center"/>
    </xf>
    <xf numFmtId="165" fontId="15" fillId="0" borderId="3" xfId="0" applyNumberFormat="1" applyFont="1" applyBorder="1" applyAlignment="1">
      <alignment horizontal="center" wrapText="1"/>
    </xf>
    <xf numFmtId="165" fontId="15" fillId="0" borderId="3" xfId="11" applyNumberFormat="1" applyFont="1" applyBorder="1" applyAlignment="1">
      <alignment horizontal="center"/>
    </xf>
    <xf numFmtId="165" fontId="15" fillId="0" borderId="3" xfId="11" applyNumberFormat="1" applyFont="1" applyBorder="1" applyAlignment="1">
      <alignment horizontal="center" wrapText="1"/>
    </xf>
    <xf numFmtId="165" fontId="15" fillId="0" borderId="3" xfId="0" applyNumberFormat="1" applyFont="1" applyFill="1" applyBorder="1" applyAlignment="1">
      <alignment horizontal="center"/>
    </xf>
    <xf numFmtId="165" fontId="21" fillId="0" borderId="3" xfId="0" applyNumberFormat="1" applyFont="1" applyBorder="1" applyAlignment="1">
      <alignment horizontal="center" wrapText="1"/>
    </xf>
    <xf numFmtId="165" fontId="14" fillId="0" borderId="3" xfId="0" applyNumberFormat="1" applyFont="1" applyBorder="1" applyAlignment="1">
      <alignment horizontal="center"/>
    </xf>
    <xf numFmtId="165" fontId="14" fillId="0" borderId="3" xfId="0" applyNumberFormat="1" applyFont="1" applyFill="1" applyBorder="1" applyAlignment="1">
      <alignment horizontal="center"/>
    </xf>
    <xf numFmtId="165" fontId="15" fillId="2" borderId="3" xfId="0" applyNumberFormat="1" applyFont="1" applyFill="1" applyBorder="1" applyAlignment="1">
      <alignment horizontal="right"/>
    </xf>
    <xf numFmtId="0" fontId="16" fillId="2" borderId="0" xfId="0" applyFont="1" applyFill="1" applyAlignment="1"/>
    <xf numFmtId="165" fontId="0" fillId="0" borderId="0" xfId="0" applyNumberFormat="1"/>
    <xf numFmtId="0" fontId="16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165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 vertical="top"/>
    </xf>
    <xf numFmtId="0" fontId="13" fillId="0" borderId="0" xfId="0" applyFont="1" applyAlignment="1">
      <alignment wrapText="1"/>
    </xf>
    <xf numFmtId="4" fontId="15" fillId="2" borderId="0" xfId="0" applyNumberFormat="1" applyFont="1" applyFill="1" applyBorder="1" applyAlignment="1"/>
    <xf numFmtId="0" fontId="15" fillId="0" borderId="12" xfId="0" applyFont="1" applyBorder="1" applyAlignment="1">
      <alignment horizontal="left" wrapText="1"/>
    </xf>
    <xf numFmtId="0" fontId="16" fillId="0" borderId="3" xfId="0" applyFont="1" applyBorder="1" applyAlignment="1">
      <alignment horizontal="justify" wrapText="1"/>
    </xf>
    <xf numFmtId="0" fontId="0" fillId="0" borderId="12" xfId="0" applyBorder="1"/>
    <xf numFmtId="0" fontId="13" fillId="0" borderId="3" xfId="0" applyFont="1" applyBorder="1" applyAlignment="1">
      <alignment horizontal="left" wrapText="1"/>
    </xf>
    <xf numFmtId="49" fontId="15" fillId="2" borderId="12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justify" wrapText="1"/>
    </xf>
    <xf numFmtId="0" fontId="13" fillId="2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5" fillId="0" borderId="0" xfId="0" applyFont="1" applyBorder="1" applyAlignment="1">
      <alignment horizontal="left" wrapText="1"/>
    </xf>
    <xf numFmtId="4" fontId="15" fillId="2" borderId="0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5" fillId="2" borderId="0" xfId="0" applyFont="1" applyFill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2 2 2" xfId="4"/>
    <cellStyle name="Обычный 2 2 2 2" xfId="9"/>
    <cellStyle name="Обычный 2 2 2 3" xfId="14"/>
    <cellStyle name="Обычный 2 2 3" xfId="8"/>
    <cellStyle name="Обычный 2 2 4" xfId="13"/>
    <cellStyle name="Обычный 2 3" xfId="3"/>
    <cellStyle name="Обычный 2 4" xfId="7"/>
    <cellStyle name="Обычный 2 5" xfId="12"/>
    <cellStyle name="Обычный 3" xfId="5"/>
    <cellStyle name="Обычный 3 2" xfId="11"/>
    <cellStyle name="Обычный 3 3" xfId="10"/>
    <cellStyle name="Обычный 4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F794"/>
  <sheetViews>
    <sheetView tabSelected="1" view="pageBreakPreview" zoomScale="70" zoomScaleNormal="100" zoomScaleSheetLayoutView="70" workbookViewId="0">
      <selection activeCell="C1" sqref="C1:D1"/>
    </sheetView>
  </sheetViews>
  <sheetFormatPr defaultColWidth="9.109375" defaultRowHeight="13.2" x14ac:dyDescent="0.25"/>
  <cols>
    <col min="1" max="1" width="54.33203125" style="1" customWidth="1"/>
    <col min="2" max="2" width="17.33203125" style="1" customWidth="1"/>
    <col min="3" max="3" width="30.44140625" style="1" customWidth="1"/>
    <col min="4" max="4" width="17.44140625" style="1" customWidth="1"/>
    <col min="5" max="5" width="10.5546875" style="1" bestFit="1" customWidth="1"/>
    <col min="6" max="6" width="18.33203125" style="1" bestFit="1" customWidth="1"/>
    <col min="7" max="7" width="9.109375" style="1"/>
    <col min="8" max="8" width="10.5546875" style="1" bestFit="1" customWidth="1"/>
    <col min="9" max="9" width="14.109375" style="1" bestFit="1" customWidth="1"/>
    <col min="10" max="12" width="7.33203125" style="1" bestFit="1" customWidth="1"/>
    <col min="13" max="16384" width="9.109375" style="1"/>
  </cols>
  <sheetData>
    <row r="1" spans="1:6" s="3" customFormat="1" ht="89.4" customHeight="1" x14ac:dyDescent="0.35">
      <c r="A1" s="139"/>
      <c r="B1" s="139"/>
      <c r="C1" s="154" t="s">
        <v>406</v>
      </c>
      <c r="D1" s="154"/>
    </row>
    <row r="2" spans="1:6" s="3" customFormat="1" ht="18.600000000000001" customHeight="1" x14ac:dyDescent="0.3">
      <c r="A2" s="5"/>
      <c r="B2" s="4"/>
      <c r="C2" s="4"/>
      <c r="D2" s="54"/>
    </row>
    <row r="3" spans="1:6" s="3" customFormat="1" ht="36.6" customHeight="1" x14ac:dyDescent="0.3">
      <c r="A3" s="153" t="s">
        <v>394</v>
      </c>
      <c r="B3" s="153"/>
      <c r="C3" s="153"/>
      <c r="D3" s="153"/>
    </row>
    <row r="4" spans="1:6" s="3" customFormat="1" ht="16.2" customHeight="1" x14ac:dyDescent="0.3">
      <c r="A4" s="42"/>
      <c r="B4" s="42"/>
      <c r="C4" s="42"/>
      <c r="D4" s="48" t="s">
        <v>395</v>
      </c>
    </row>
    <row r="5" spans="1:6" ht="18.600000000000001" customHeight="1" x14ac:dyDescent="0.25">
      <c r="A5" s="157" t="s">
        <v>1</v>
      </c>
      <c r="B5" s="161" t="s">
        <v>32</v>
      </c>
      <c r="C5" s="161"/>
      <c r="D5" s="159" t="s">
        <v>0</v>
      </c>
    </row>
    <row r="6" spans="1:6" ht="13.2" customHeight="1" x14ac:dyDescent="0.25">
      <c r="A6" s="158"/>
      <c r="B6" s="162" t="s">
        <v>223</v>
      </c>
      <c r="C6" s="162" t="s">
        <v>224</v>
      </c>
      <c r="D6" s="158"/>
    </row>
    <row r="7" spans="1:6" ht="13.2" customHeight="1" x14ac:dyDescent="0.25">
      <c r="A7" s="158"/>
      <c r="B7" s="163"/>
      <c r="C7" s="163"/>
      <c r="D7" s="158"/>
    </row>
    <row r="8" spans="1:6" ht="13.2" customHeight="1" x14ac:dyDescent="0.25">
      <c r="A8" s="158"/>
      <c r="B8" s="163"/>
      <c r="C8" s="163"/>
      <c r="D8" s="158"/>
    </row>
    <row r="9" spans="1:6" ht="55.2" customHeight="1" x14ac:dyDescent="0.25">
      <c r="A9" s="158"/>
      <c r="B9" s="164"/>
      <c r="C9" s="164"/>
      <c r="D9" s="160"/>
    </row>
    <row r="10" spans="1:6" ht="15.6" x14ac:dyDescent="0.3">
      <c r="A10" s="49">
        <v>1</v>
      </c>
      <c r="B10" s="27">
        <v>2</v>
      </c>
      <c r="C10" s="27">
        <v>3</v>
      </c>
      <c r="D10" s="50">
        <v>4</v>
      </c>
      <c r="E10" s="2"/>
      <c r="F10" s="2"/>
    </row>
    <row r="11" spans="1:6" s="6" customFormat="1" ht="31.2" x14ac:dyDescent="0.3">
      <c r="A11" s="52" t="s">
        <v>222</v>
      </c>
      <c r="B11" s="50"/>
      <c r="C11" s="27"/>
      <c r="D11" s="128">
        <f>D13+D32+D28+D30</f>
        <v>256285.603</v>
      </c>
      <c r="E11" s="7"/>
      <c r="F11" s="7"/>
    </row>
    <row r="12" spans="1:6" s="6" customFormat="1" ht="15.6" x14ac:dyDescent="0.3">
      <c r="A12" s="52" t="s">
        <v>57</v>
      </c>
      <c r="B12" s="50"/>
      <c r="C12" s="27"/>
      <c r="D12" s="128"/>
      <c r="E12" s="7"/>
      <c r="F12" s="7"/>
    </row>
    <row r="13" spans="1:6" s="6" customFormat="1" ht="15.6" x14ac:dyDescent="0.3">
      <c r="A13" s="52" t="s">
        <v>33</v>
      </c>
      <c r="B13" s="50">
        <v>182</v>
      </c>
      <c r="C13" s="43"/>
      <c r="D13" s="129">
        <f>D14+D15+D16+D17+D19+D20+D21+D22+D23+D25+D26+D27+D18</f>
        <v>13178.403000000002</v>
      </c>
      <c r="E13" s="7"/>
      <c r="F13" s="7"/>
    </row>
    <row r="14" spans="1:6" s="6" customFormat="1" ht="161.4" customHeight="1" x14ac:dyDescent="0.3">
      <c r="A14" s="52" t="s">
        <v>405</v>
      </c>
      <c r="B14" s="50">
        <v>182</v>
      </c>
      <c r="C14" s="27" t="s">
        <v>34</v>
      </c>
      <c r="D14" s="128">
        <v>5247.3</v>
      </c>
      <c r="E14" s="7"/>
      <c r="F14" s="7"/>
    </row>
    <row r="15" spans="1:6" s="6" customFormat="1" ht="147.6" customHeight="1" x14ac:dyDescent="0.3">
      <c r="A15" s="52" t="s">
        <v>266</v>
      </c>
      <c r="B15" s="50">
        <v>182</v>
      </c>
      <c r="C15" s="27" t="s">
        <v>35</v>
      </c>
      <c r="D15" s="128">
        <v>29.7</v>
      </c>
      <c r="E15" s="7"/>
      <c r="F15" s="7"/>
    </row>
    <row r="16" spans="1:6" s="6" customFormat="1" ht="69.599999999999994" customHeight="1" x14ac:dyDescent="0.3">
      <c r="A16" s="52" t="s">
        <v>3</v>
      </c>
      <c r="B16" s="50">
        <v>182</v>
      </c>
      <c r="C16" s="27" t="s">
        <v>36</v>
      </c>
      <c r="D16" s="128">
        <v>245.3</v>
      </c>
      <c r="E16" s="7"/>
      <c r="F16" s="7"/>
    </row>
    <row r="17" spans="1:6" s="6" customFormat="1" ht="120.6" customHeight="1" x14ac:dyDescent="0.3">
      <c r="A17" s="52" t="s">
        <v>96</v>
      </c>
      <c r="B17" s="50">
        <v>182</v>
      </c>
      <c r="C17" s="27" t="s">
        <v>37</v>
      </c>
      <c r="D17" s="128">
        <v>7.8</v>
      </c>
      <c r="E17" s="7"/>
      <c r="F17" s="7"/>
    </row>
    <row r="18" spans="1:6" s="6" customFormat="1" ht="68.400000000000006" hidden="1" customHeight="1" x14ac:dyDescent="0.3">
      <c r="A18" s="52" t="s">
        <v>378</v>
      </c>
      <c r="B18" s="50">
        <v>182</v>
      </c>
      <c r="C18" s="27" t="s">
        <v>379</v>
      </c>
      <c r="D18" s="128">
        <v>3.0000000000000001E-3</v>
      </c>
      <c r="E18" s="7"/>
      <c r="F18" s="7"/>
    </row>
    <row r="19" spans="1:6" s="6" customFormat="1" ht="148.80000000000001" customHeight="1" x14ac:dyDescent="0.3">
      <c r="A19" s="44" t="s">
        <v>342</v>
      </c>
      <c r="B19" s="51">
        <v>182</v>
      </c>
      <c r="C19" s="43" t="s">
        <v>241</v>
      </c>
      <c r="D19" s="129">
        <v>2559.6</v>
      </c>
      <c r="E19" s="7"/>
      <c r="F19" s="7"/>
    </row>
    <row r="20" spans="1:6" s="6" customFormat="1" ht="166.8" customHeight="1" x14ac:dyDescent="0.3">
      <c r="A20" s="44" t="s">
        <v>343</v>
      </c>
      <c r="B20" s="51">
        <v>182</v>
      </c>
      <c r="C20" s="43" t="s">
        <v>242</v>
      </c>
      <c r="D20" s="129">
        <v>13.4</v>
      </c>
      <c r="E20" s="7"/>
      <c r="F20" s="7"/>
    </row>
    <row r="21" spans="1:6" s="6" customFormat="1" ht="158.4" customHeight="1" x14ac:dyDescent="0.3">
      <c r="A21" s="44" t="s">
        <v>344</v>
      </c>
      <c r="B21" s="51">
        <v>182</v>
      </c>
      <c r="C21" s="43" t="s">
        <v>243</v>
      </c>
      <c r="D21" s="129">
        <v>2645.5</v>
      </c>
      <c r="E21" s="7"/>
      <c r="F21" s="7"/>
    </row>
    <row r="22" spans="1:6" s="6" customFormat="1" ht="148.80000000000001" customHeight="1" x14ac:dyDescent="0.3">
      <c r="A22" s="44" t="s">
        <v>345</v>
      </c>
      <c r="B22" s="51">
        <v>182</v>
      </c>
      <c r="C22" s="43" t="s">
        <v>244</v>
      </c>
      <c r="D22" s="129">
        <v>-278.7</v>
      </c>
      <c r="E22" s="7"/>
      <c r="F22" s="7"/>
    </row>
    <row r="23" spans="1:6" s="6" customFormat="1" ht="19.95" customHeight="1" x14ac:dyDescent="0.3">
      <c r="A23" s="52" t="s">
        <v>4</v>
      </c>
      <c r="B23" s="50">
        <v>182</v>
      </c>
      <c r="C23" s="27" t="s">
        <v>38</v>
      </c>
      <c r="D23" s="128">
        <v>68.2</v>
      </c>
      <c r="E23" s="7"/>
      <c r="F23" s="7"/>
    </row>
    <row r="24" spans="1:6" s="6" customFormat="1" ht="34.950000000000003" hidden="1" customHeight="1" x14ac:dyDescent="0.3">
      <c r="A24" s="52" t="s">
        <v>128</v>
      </c>
      <c r="B24" s="50">
        <v>182</v>
      </c>
      <c r="C24" s="27" t="s">
        <v>129</v>
      </c>
      <c r="D24" s="128">
        <v>0</v>
      </c>
      <c r="E24" s="7"/>
      <c r="F24" s="7"/>
    </row>
    <row r="25" spans="1:6" s="6" customFormat="1" ht="70.2" customHeight="1" x14ac:dyDescent="0.3">
      <c r="A25" s="52" t="s">
        <v>83</v>
      </c>
      <c r="B25" s="50">
        <v>182</v>
      </c>
      <c r="C25" s="27" t="s">
        <v>82</v>
      </c>
      <c r="D25" s="128">
        <v>1149</v>
      </c>
      <c r="E25" s="7"/>
      <c r="F25" s="7"/>
    </row>
    <row r="26" spans="1:6" s="6" customFormat="1" ht="58.2" customHeight="1" x14ac:dyDescent="0.3">
      <c r="A26" s="52" t="s">
        <v>81</v>
      </c>
      <c r="B26" s="50">
        <v>182</v>
      </c>
      <c r="C26" s="27" t="s">
        <v>80</v>
      </c>
      <c r="D26" s="128">
        <v>162.1</v>
      </c>
      <c r="E26" s="7"/>
      <c r="F26" s="7"/>
    </row>
    <row r="27" spans="1:6" s="6" customFormat="1" ht="64.8" customHeight="1" x14ac:dyDescent="0.3">
      <c r="A27" s="52" t="s">
        <v>78</v>
      </c>
      <c r="B27" s="50">
        <v>182</v>
      </c>
      <c r="C27" s="27" t="s">
        <v>79</v>
      </c>
      <c r="D27" s="128">
        <v>1329.2</v>
      </c>
      <c r="E27" s="7"/>
      <c r="F27" s="7"/>
    </row>
    <row r="28" spans="1:6" s="6" customFormat="1" ht="31.2" x14ac:dyDescent="0.3">
      <c r="A28" s="52" t="s">
        <v>380</v>
      </c>
      <c r="B28" s="50">
        <v>905</v>
      </c>
      <c r="C28" s="27" t="s">
        <v>352</v>
      </c>
      <c r="D28" s="128">
        <f>D29</f>
        <v>10</v>
      </c>
      <c r="E28" s="7"/>
      <c r="F28" s="7"/>
    </row>
    <row r="29" spans="1:6" s="6" customFormat="1" ht="148.80000000000001" customHeight="1" x14ac:dyDescent="0.3">
      <c r="A29" s="52" t="s">
        <v>381</v>
      </c>
      <c r="B29" s="50">
        <v>905</v>
      </c>
      <c r="C29" s="27" t="s">
        <v>352</v>
      </c>
      <c r="D29" s="128">
        <v>10</v>
      </c>
      <c r="E29" s="7"/>
      <c r="F29" s="7"/>
    </row>
    <row r="30" spans="1:6" s="6" customFormat="1" ht="31.2" x14ac:dyDescent="0.3">
      <c r="A30" s="52" t="s">
        <v>351</v>
      </c>
      <c r="B30" s="50">
        <v>910</v>
      </c>
      <c r="C30" s="27"/>
      <c r="D30" s="128">
        <f>D31</f>
        <v>25</v>
      </c>
      <c r="E30" s="7"/>
      <c r="F30" s="7"/>
    </row>
    <row r="31" spans="1:6" s="6" customFormat="1" ht="93.6" x14ac:dyDescent="0.3">
      <c r="A31" s="52" t="s">
        <v>383</v>
      </c>
      <c r="B31" s="50">
        <v>910</v>
      </c>
      <c r="C31" s="27" t="s">
        <v>382</v>
      </c>
      <c r="D31" s="128">
        <v>25</v>
      </c>
      <c r="E31" s="7"/>
      <c r="F31" s="7"/>
    </row>
    <row r="32" spans="1:6" s="6" customFormat="1" ht="31.8" customHeight="1" x14ac:dyDescent="0.3">
      <c r="A32" s="52" t="s">
        <v>400</v>
      </c>
      <c r="B32" s="50">
        <v>992</v>
      </c>
      <c r="C32" s="27"/>
      <c r="D32" s="128">
        <f>D33+D35+D36+D40+D42+D45+D47+D48+D51+D50+D52+D34+D41+D38+D46+D37+D39+D53+D43+D44+D49</f>
        <v>243072.2</v>
      </c>
      <c r="E32" s="7"/>
      <c r="F32" s="7"/>
    </row>
    <row r="33" spans="1:6" ht="93.6" hidden="1" x14ac:dyDescent="0.3">
      <c r="A33" s="52" t="s">
        <v>5</v>
      </c>
      <c r="B33" s="50">
        <v>992</v>
      </c>
      <c r="C33" s="27" t="s">
        <v>39</v>
      </c>
      <c r="D33" s="128">
        <v>0</v>
      </c>
      <c r="E33" s="2"/>
      <c r="F33" s="2"/>
    </row>
    <row r="34" spans="1:6" s="6" customFormat="1" ht="115.95" customHeight="1" x14ac:dyDescent="0.3">
      <c r="A34" s="52" t="s">
        <v>85</v>
      </c>
      <c r="B34" s="50">
        <v>992</v>
      </c>
      <c r="C34" s="27" t="s">
        <v>84</v>
      </c>
      <c r="D34" s="128">
        <v>3550.2</v>
      </c>
      <c r="E34" s="7"/>
      <c r="F34" s="7"/>
    </row>
    <row r="35" spans="1:6" ht="102.6" customHeight="1" x14ac:dyDescent="0.3">
      <c r="A35" s="52" t="s">
        <v>89</v>
      </c>
      <c r="B35" s="50">
        <v>992</v>
      </c>
      <c r="C35" s="27" t="s">
        <v>88</v>
      </c>
      <c r="D35" s="128">
        <v>1004.8</v>
      </c>
      <c r="E35" s="2"/>
      <c r="F35" s="2"/>
    </row>
    <row r="36" spans="1:6" ht="78" hidden="1" x14ac:dyDescent="0.3">
      <c r="A36" s="52" t="s">
        <v>90</v>
      </c>
      <c r="B36" s="50">
        <v>992</v>
      </c>
      <c r="C36" s="27" t="s">
        <v>91</v>
      </c>
      <c r="D36" s="128">
        <v>0</v>
      </c>
      <c r="E36" s="2"/>
      <c r="F36" s="2"/>
    </row>
    <row r="37" spans="1:6" s="3" customFormat="1" ht="46.8" x14ac:dyDescent="0.3">
      <c r="A37" s="52" t="s">
        <v>292</v>
      </c>
      <c r="B37" s="50">
        <v>992</v>
      </c>
      <c r="C37" s="27" t="s">
        <v>291</v>
      </c>
      <c r="D37" s="128">
        <v>1457</v>
      </c>
      <c r="E37" s="36"/>
      <c r="F37" s="36"/>
    </row>
    <row r="38" spans="1:6" s="3" customFormat="1" ht="31.2" hidden="1" x14ac:dyDescent="0.3">
      <c r="A38" s="52" t="s">
        <v>205</v>
      </c>
      <c r="B38" s="50">
        <v>992</v>
      </c>
      <c r="C38" s="27" t="s">
        <v>206</v>
      </c>
      <c r="D38" s="128">
        <v>0</v>
      </c>
      <c r="E38" s="36"/>
      <c r="F38" s="36"/>
    </row>
    <row r="39" spans="1:6" s="3" customFormat="1" ht="109.2" x14ac:dyDescent="0.3">
      <c r="A39" s="52" t="s">
        <v>294</v>
      </c>
      <c r="B39" s="50">
        <v>992</v>
      </c>
      <c r="C39" s="27" t="s">
        <v>293</v>
      </c>
      <c r="D39" s="128">
        <v>44</v>
      </c>
      <c r="E39" s="36"/>
      <c r="F39" s="36"/>
    </row>
    <row r="40" spans="1:6" s="3" customFormat="1" ht="109.2" hidden="1" x14ac:dyDescent="0.3">
      <c r="A40" s="52" t="s">
        <v>268</v>
      </c>
      <c r="B40" s="50">
        <v>992</v>
      </c>
      <c r="C40" s="27" t="s">
        <v>267</v>
      </c>
      <c r="D40" s="128">
        <v>0</v>
      </c>
      <c r="E40" s="36"/>
      <c r="F40" s="36"/>
    </row>
    <row r="41" spans="1:6" s="3" customFormat="1" ht="70.2" customHeight="1" x14ac:dyDescent="0.3">
      <c r="A41" s="52" t="s">
        <v>87</v>
      </c>
      <c r="B41" s="50">
        <v>992</v>
      </c>
      <c r="C41" s="27" t="s">
        <v>86</v>
      </c>
      <c r="D41" s="128">
        <v>4609.6000000000004</v>
      </c>
      <c r="E41" s="36"/>
      <c r="F41" s="36"/>
    </row>
    <row r="42" spans="1:6" ht="62.4" x14ac:dyDescent="0.3">
      <c r="A42" s="52" t="s">
        <v>93</v>
      </c>
      <c r="B42" s="50">
        <v>992</v>
      </c>
      <c r="C42" s="27" t="s">
        <v>92</v>
      </c>
      <c r="D42" s="128">
        <v>588.4</v>
      </c>
      <c r="E42" s="2"/>
      <c r="F42" s="2"/>
    </row>
    <row r="43" spans="1:6" s="3" customFormat="1" ht="62.4" x14ac:dyDescent="0.3">
      <c r="A43" s="52" t="s">
        <v>338</v>
      </c>
      <c r="B43" s="50">
        <v>992</v>
      </c>
      <c r="C43" s="27" t="s">
        <v>375</v>
      </c>
      <c r="D43" s="128">
        <v>15</v>
      </c>
      <c r="E43" s="36"/>
      <c r="F43" s="36"/>
    </row>
    <row r="44" spans="1:6" s="3" customFormat="1" ht="93.6" hidden="1" x14ac:dyDescent="0.3">
      <c r="A44" s="52" t="s">
        <v>339</v>
      </c>
      <c r="B44" s="50">
        <v>992</v>
      </c>
      <c r="C44" s="27" t="s">
        <v>346</v>
      </c>
      <c r="D44" s="128">
        <v>0</v>
      </c>
      <c r="E44" s="36"/>
      <c r="F44" s="36"/>
    </row>
    <row r="45" spans="1:6" ht="55.2" customHeight="1" x14ac:dyDescent="0.3">
      <c r="A45" s="52" t="s">
        <v>270</v>
      </c>
      <c r="B45" s="50">
        <v>992</v>
      </c>
      <c r="C45" s="27" t="s">
        <v>245</v>
      </c>
      <c r="D45" s="128">
        <v>16596.7</v>
      </c>
      <c r="E45" s="2"/>
      <c r="F45" s="2"/>
    </row>
    <row r="46" spans="1:6" s="3" customFormat="1" ht="61.2" customHeight="1" x14ac:dyDescent="0.3">
      <c r="A46" s="52" t="s">
        <v>271</v>
      </c>
      <c r="B46" s="50">
        <v>992</v>
      </c>
      <c r="C46" s="27" t="s">
        <v>269</v>
      </c>
      <c r="D46" s="128">
        <v>1352.2</v>
      </c>
      <c r="E46" s="36"/>
      <c r="F46" s="36"/>
    </row>
    <row r="47" spans="1:6" s="3" customFormat="1" ht="152.4" customHeight="1" x14ac:dyDescent="0.3">
      <c r="A47" s="52" t="s">
        <v>401</v>
      </c>
      <c r="B47" s="50">
        <v>992</v>
      </c>
      <c r="C47" s="27" t="s">
        <v>347</v>
      </c>
      <c r="D47" s="128">
        <v>61148.1</v>
      </c>
      <c r="E47" s="36"/>
      <c r="F47" s="36"/>
    </row>
    <row r="48" spans="1:6" ht="100.2" customHeight="1" x14ac:dyDescent="0.3">
      <c r="A48" s="52" t="s">
        <v>349</v>
      </c>
      <c r="B48" s="50">
        <v>992</v>
      </c>
      <c r="C48" s="27" t="s">
        <v>348</v>
      </c>
      <c r="D48" s="128">
        <v>144429.5</v>
      </c>
      <c r="E48" s="2"/>
      <c r="F48" s="2"/>
    </row>
    <row r="49" spans="1:6" s="3" customFormat="1" ht="30.6" hidden="1" customHeight="1" x14ac:dyDescent="0.3">
      <c r="A49" s="52" t="s">
        <v>94</v>
      </c>
      <c r="B49" s="50">
        <v>992</v>
      </c>
      <c r="C49" s="27" t="s">
        <v>246</v>
      </c>
      <c r="D49" s="128">
        <v>0</v>
      </c>
      <c r="E49" s="36"/>
      <c r="F49" s="36"/>
    </row>
    <row r="50" spans="1:6" ht="58.95" customHeight="1" x14ac:dyDescent="0.3">
      <c r="A50" s="52" t="s">
        <v>95</v>
      </c>
      <c r="B50" s="50">
        <v>992</v>
      </c>
      <c r="C50" s="27" t="s">
        <v>247</v>
      </c>
      <c r="D50" s="128">
        <v>3.8</v>
      </c>
      <c r="E50" s="2"/>
      <c r="F50" s="2"/>
    </row>
    <row r="51" spans="1:6" ht="73.2" customHeight="1" x14ac:dyDescent="0.3">
      <c r="A51" s="52" t="s">
        <v>350</v>
      </c>
      <c r="B51" s="50">
        <v>992</v>
      </c>
      <c r="C51" s="27" t="s">
        <v>248</v>
      </c>
      <c r="D51" s="128">
        <v>296.60000000000002</v>
      </c>
      <c r="E51" s="2"/>
      <c r="F51" s="2"/>
    </row>
    <row r="52" spans="1:6" ht="31.2" x14ac:dyDescent="0.3">
      <c r="A52" s="52" t="s">
        <v>272</v>
      </c>
      <c r="B52" s="50">
        <v>992</v>
      </c>
      <c r="C52" s="27" t="s">
        <v>273</v>
      </c>
      <c r="D52" s="128">
        <v>7976.3</v>
      </c>
      <c r="E52" s="2"/>
      <c r="F52" s="2"/>
    </row>
    <row r="53" spans="1:6" s="3" customFormat="1" ht="31.2" hidden="1" x14ac:dyDescent="0.3">
      <c r="A53" s="52" t="s">
        <v>296</v>
      </c>
      <c r="B53" s="50">
        <v>992</v>
      </c>
      <c r="C53" s="27" t="s">
        <v>295</v>
      </c>
      <c r="D53" s="53">
        <v>0</v>
      </c>
      <c r="E53" s="36"/>
      <c r="F53" s="36"/>
    </row>
    <row r="54" spans="1:6" s="3" customFormat="1" ht="15.6" x14ac:dyDescent="0.3">
      <c r="A54" s="55"/>
      <c r="B54" s="56"/>
      <c r="C54" s="45"/>
      <c r="D54" s="57"/>
      <c r="E54" s="36"/>
      <c r="F54" s="36"/>
    </row>
    <row r="55" spans="1:6" s="3" customFormat="1" ht="15.6" x14ac:dyDescent="0.3">
      <c r="A55" s="55"/>
      <c r="B55" s="56"/>
      <c r="C55" s="45"/>
      <c r="D55" s="57"/>
      <c r="E55" s="36"/>
      <c r="F55" s="36"/>
    </row>
    <row r="56" spans="1:6" ht="18" x14ac:dyDescent="0.35">
      <c r="A56" s="155" t="s">
        <v>233</v>
      </c>
      <c r="B56" s="155"/>
      <c r="C56" s="98"/>
      <c r="D56" s="99"/>
      <c r="E56" s="2"/>
      <c r="F56" s="2"/>
    </row>
    <row r="57" spans="1:6" ht="18" x14ac:dyDescent="0.35">
      <c r="A57" s="127" t="s">
        <v>225</v>
      </c>
      <c r="B57" s="147"/>
      <c r="C57" s="156" t="s">
        <v>226</v>
      </c>
      <c r="D57" s="156"/>
      <c r="E57" s="2"/>
      <c r="F57" s="2"/>
    </row>
    <row r="58" spans="1:6" x14ac:dyDescent="0.25">
      <c r="E58" s="2"/>
      <c r="F58" s="2"/>
    </row>
    <row r="59" spans="1:6" x14ac:dyDescent="0.25">
      <c r="E59" s="2"/>
      <c r="F59" s="2"/>
    </row>
    <row r="60" spans="1:6" x14ac:dyDescent="0.25">
      <c r="E60" s="2"/>
      <c r="F60" s="2"/>
    </row>
    <row r="61" spans="1:6" x14ac:dyDescent="0.25">
      <c r="E61" s="2"/>
      <c r="F61" s="2"/>
    </row>
    <row r="62" spans="1:6" x14ac:dyDescent="0.25">
      <c r="E62" s="2"/>
      <c r="F62" s="2"/>
    </row>
    <row r="63" spans="1:6" x14ac:dyDescent="0.25">
      <c r="E63" s="2"/>
      <c r="F63" s="2"/>
    </row>
    <row r="64" spans="1:6" x14ac:dyDescent="0.25">
      <c r="E64" s="2"/>
      <c r="F64" s="2"/>
    </row>
    <row r="65" spans="5:6" x14ac:dyDescent="0.25">
      <c r="E65" s="2"/>
      <c r="F65" s="2"/>
    </row>
    <row r="66" spans="5:6" x14ac:dyDescent="0.25">
      <c r="E66" s="2"/>
      <c r="F66" s="2"/>
    </row>
    <row r="67" spans="5:6" x14ac:dyDescent="0.25">
      <c r="E67" s="2"/>
      <c r="F67" s="2"/>
    </row>
    <row r="68" spans="5:6" x14ac:dyDescent="0.25">
      <c r="E68" s="2"/>
      <c r="F68" s="2"/>
    </row>
    <row r="69" spans="5:6" x14ac:dyDescent="0.25">
      <c r="E69" s="2"/>
      <c r="F69" s="2"/>
    </row>
    <row r="70" spans="5:6" x14ac:dyDescent="0.25">
      <c r="E70" s="2"/>
      <c r="F70" s="2"/>
    </row>
    <row r="71" spans="5:6" x14ac:dyDescent="0.25">
      <c r="E71" s="2"/>
      <c r="F71" s="2"/>
    </row>
    <row r="72" spans="5:6" x14ac:dyDescent="0.25">
      <c r="E72" s="2"/>
      <c r="F72" s="2"/>
    </row>
    <row r="73" spans="5:6" x14ac:dyDescent="0.25">
      <c r="E73" s="2"/>
      <c r="F73" s="2"/>
    </row>
    <row r="74" spans="5:6" x14ac:dyDescent="0.25">
      <c r="E74" s="2"/>
      <c r="F74" s="2"/>
    </row>
    <row r="75" spans="5:6" x14ac:dyDescent="0.25">
      <c r="E75" s="2"/>
      <c r="F75" s="2"/>
    </row>
    <row r="76" spans="5:6" x14ac:dyDescent="0.25">
      <c r="E76" s="2"/>
      <c r="F76" s="2"/>
    </row>
    <row r="77" spans="5:6" x14ac:dyDescent="0.25">
      <c r="E77" s="2"/>
      <c r="F77" s="2"/>
    </row>
    <row r="78" spans="5:6" x14ac:dyDescent="0.25">
      <c r="E78" s="2"/>
      <c r="F78" s="2"/>
    </row>
    <row r="79" spans="5:6" x14ac:dyDescent="0.25">
      <c r="E79" s="2"/>
      <c r="F79" s="2"/>
    </row>
    <row r="80" spans="5:6" x14ac:dyDescent="0.25">
      <c r="E80" s="2"/>
      <c r="F80" s="2"/>
    </row>
    <row r="81" spans="5:6" x14ac:dyDescent="0.25">
      <c r="E81" s="2"/>
      <c r="F81" s="2"/>
    </row>
    <row r="82" spans="5:6" x14ac:dyDescent="0.25">
      <c r="E82" s="2"/>
      <c r="F82" s="2"/>
    </row>
    <row r="83" spans="5:6" x14ac:dyDescent="0.25">
      <c r="E83" s="2"/>
      <c r="F83" s="2"/>
    </row>
    <row r="84" spans="5:6" x14ac:dyDescent="0.25">
      <c r="E84" s="2"/>
      <c r="F84" s="2"/>
    </row>
    <row r="85" spans="5:6" x14ac:dyDescent="0.25">
      <c r="E85" s="2"/>
      <c r="F85" s="2"/>
    </row>
    <row r="86" spans="5:6" x14ac:dyDescent="0.25">
      <c r="E86" s="2"/>
      <c r="F86" s="2"/>
    </row>
    <row r="87" spans="5:6" x14ac:dyDescent="0.25">
      <c r="E87" s="2"/>
      <c r="F87" s="2"/>
    </row>
    <row r="88" spans="5:6" x14ac:dyDescent="0.25">
      <c r="E88" s="2"/>
      <c r="F88" s="2"/>
    </row>
    <row r="89" spans="5:6" x14ac:dyDescent="0.25">
      <c r="E89" s="2"/>
      <c r="F89" s="2"/>
    </row>
    <row r="90" spans="5:6" x14ac:dyDescent="0.25">
      <c r="E90" s="2"/>
      <c r="F90" s="2"/>
    </row>
    <row r="91" spans="5:6" x14ac:dyDescent="0.25">
      <c r="E91" s="2"/>
      <c r="F91" s="2"/>
    </row>
    <row r="92" spans="5:6" x14ac:dyDescent="0.25">
      <c r="E92" s="2"/>
      <c r="F92" s="2"/>
    </row>
    <row r="93" spans="5:6" x14ac:dyDescent="0.25">
      <c r="E93" s="2"/>
      <c r="F93" s="2"/>
    </row>
    <row r="94" spans="5:6" x14ac:dyDescent="0.25">
      <c r="E94" s="2"/>
      <c r="F94" s="2"/>
    </row>
    <row r="95" spans="5:6" x14ac:dyDescent="0.25">
      <c r="E95" s="2"/>
      <c r="F95" s="2"/>
    </row>
    <row r="96" spans="5:6" x14ac:dyDescent="0.25">
      <c r="E96" s="2"/>
      <c r="F96" s="2"/>
    </row>
    <row r="97" spans="5:6" x14ac:dyDescent="0.25">
      <c r="E97" s="2"/>
      <c r="F97" s="2"/>
    </row>
    <row r="98" spans="5:6" x14ac:dyDescent="0.25">
      <c r="E98" s="2"/>
      <c r="F98" s="2"/>
    </row>
    <row r="99" spans="5:6" x14ac:dyDescent="0.25">
      <c r="E99" s="2"/>
      <c r="F99" s="2"/>
    </row>
    <row r="100" spans="5:6" x14ac:dyDescent="0.25">
      <c r="E100" s="2"/>
      <c r="F100" s="2"/>
    </row>
    <row r="101" spans="5:6" x14ac:dyDescent="0.25">
      <c r="E101" s="2"/>
      <c r="F101" s="2"/>
    </row>
    <row r="102" spans="5:6" x14ac:dyDescent="0.25">
      <c r="E102" s="2"/>
      <c r="F102" s="2"/>
    </row>
    <row r="103" spans="5:6" x14ac:dyDescent="0.25">
      <c r="E103" s="2"/>
      <c r="F103" s="2"/>
    </row>
    <row r="104" spans="5:6" x14ac:dyDescent="0.25">
      <c r="E104" s="2"/>
      <c r="F104" s="2"/>
    </row>
    <row r="105" spans="5:6" x14ac:dyDescent="0.25">
      <c r="E105" s="2"/>
      <c r="F105" s="2"/>
    </row>
    <row r="106" spans="5:6" x14ac:dyDescent="0.25">
      <c r="E106" s="2"/>
      <c r="F106" s="2"/>
    </row>
    <row r="107" spans="5:6" x14ac:dyDescent="0.25">
      <c r="E107" s="2"/>
      <c r="F107" s="2"/>
    </row>
    <row r="108" spans="5:6" x14ac:dyDescent="0.25">
      <c r="E108" s="2"/>
      <c r="F108" s="2"/>
    </row>
    <row r="109" spans="5:6" x14ac:dyDescent="0.25">
      <c r="E109" s="2"/>
      <c r="F109" s="2"/>
    </row>
    <row r="110" spans="5:6" x14ac:dyDescent="0.25">
      <c r="E110" s="2"/>
      <c r="F110" s="2"/>
    </row>
    <row r="111" spans="5:6" x14ac:dyDescent="0.25">
      <c r="E111" s="2"/>
      <c r="F111" s="2"/>
    </row>
    <row r="112" spans="5:6" x14ac:dyDescent="0.25">
      <c r="E112" s="2"/>
      <c r="F112" s="2"/>
    </row>
    <row r="113" spans="5:6" x14ac:dyDescent="0.25">
      <c r="E113" s="2"/>
      <c r="F113" s="2"/>
    </row>
    <row r="114" spans="5:6" x14ac:dyDescent="0.25">
      <c r="E114" s="2"/>
      <c r="F114" s="2"/>
    </row>
    <row r="115" spans="5:6" x14ac:dyDescent="0.25">
      <c r="E115" s="2"/>
      <c r="F115" s="2"/>
    </row>
    <row r="116" spans="5:6" x14ac:dyDescent="0.25">
      <c r="E116" s="2"/>
      <c r="F116" s="2"/>
    </row>
    <row r="117" spans="5:6" x14ac:dyDescent="0.25">
      <c r="E117" s="2"/>
      <c r="F117" s="2"/>
    </row>
    <row r="118" spans="5:6" x14ac:dyDescent="0.25">
      <c r="E118" s="2"/>
      <c r="F118" s="2"/>
    </row>
    <row r="119" spans="5:6" x14ac:dyDescent="0.25">
      <c r="E119" s="2"/>
      <c r="F119" s="2"/>
    </row>
    <row r="120" spans="5:6" x14ac:dyDescent="0.25">
      <c r="E120" s="2"/>
      <c r="F120" s="2"/>
    </row>
    <row r="121" spans="5:6" x14ac:dyDescent="0.25">
      <c r="E121" s="2"/>
      <c r="F121" s="2"/>
    </row>
    <row r="122" spans="5:6" x14ac:dyDescent="0.25">
      <c r="E122" s="2"/>
      <c r="F122" s="2"/>
    </row>
    <row r="123" spans="5:6" x14ac:dyDescent="0.25">
      <c r="E123" s="2"/>
      <c r="F123" s="2"/>
    </row>
    <row r="124" spans="5:6" x14ac:dyDescent="0.25">
      <c r="E124" s="2"/>
      <c r="F124" s="2"/>
    </row>
    <row r="125" spans="5:6" x14ac:dyDescent="0.25">
      <c r="E125" s="2"/>
      <c r="F125" s="2"/>
    </row>
    <row r="126" spans="5:6" x14ac:dyDescent="0.25">
      <c r="E126" s="2"/>
      <c r="F126" s="2"/>
    </row>
    <row r="127" spans="5:6" x14ac:dyDescent="0.25">
      <c r="E127" s="2"/>
      <c r="F127" s="2"/>
    </row>
    <row r="128" spans="5:6" x14ac:dyDescent="0.25">
      <c r="E128" s="2"/>
      <c r="F128" s="2"/>
    </row>
    <row r="129" spans="5:6" x14ac:dyDescent="0.25">
      <c r="E129" s="2"/>
      <c r="F129" s="2"/>
    </row>
    <row r="130" spans="5:6" x14ac:dyDescent="0.25">
      <c r="E130" s="2"/>
      <c r="F130" s="2"/>
    </row>
    <row r="131" spans="5:6" x14ac:dyDescent="0.25">
      <c r="E131" s="2"/>
      <c r="F131" s="2"/>
    </row>
    <row r="132" spans="5:6" x14ac:dyDescent="0.25">
      <c r="E132" s="2"/>
      <c r="F132" s="2"/>
    </row>
    <row r="133" spans="5:6" x14ac:dyDescent="0.25">
      <c r="E133" s="2"/>
      <c r="F133" s="2"/>
    </row>
    <row r="134" spans="5:6" x14ac:dyDescent="0.25">
      <c r="E134" s="2"/>
      <c r="F134" s="2"/>
    </row>
    <row r="135" spans="5:6" x14ac:dyDescent="0.25">
      <c r="E135" s="2"/>
      <c r="F135" s="2"/>
    </row>
    <row r="136" spans="5:6" x14ac:dyDescent="0.25">
      <c r="E136" s="2"/>
      <c r="F136" s="2"/>
    </row>
    <row r="137" spans="5:6" x14ac:dyDescent="0.25">
      <c r="E137" s="2"/>
      <c r="F137" s="2"/>
    </row>
    <row r="138" spans="5:6" x14ac:dyDescent="0.25">
      <c r="E138" s="2"/>
      <c r="F138" s="2"/>
    </row>
    <row r="139" spans="5:6" x14ac:dyDescent="0.25">
      <c r="E139" s="2"/>
      <c r="F139" s="2"/>
    </row>
    <row r="140" spans="5:6" x14ac:dyDescent="0.25">
      <c r="E140" s="2"/>
      <c r="F140" s="2"/>
    </row>
    <row r="141" spans="5:6" x14ac:dyDescent="0.25">
      <c r="E141" s="2"/>
      <c r="F141" s="2"/>
    </row>
    <row r="142" spans="5:6" x14ac:dyDescent="0.25">
      <c r="E142" s="2"/>
      <c r="F142" s="2"/>
    </row>
    <row r="143" spans="5:6" x14ac:dyDescent="0.25">
      <c r="E143" s="2"/>
      <c r="F143" s="2"/>
    </row>
    <row r="144" spans="5:6" x14ac:dyDescent="0.25">
      <c r="E144" s="2"/>
      <c r="F144" s="2"/>
    </row>
    <row r="145" spans="5:6" x14ac:dyDescent="0.25">
      <c r="E145" s="2"/>
      <c r="F145" s="2"/>
    </row>
    <row r="146" spans="5:6" x14ac:dyDescent="0.25">
      <c r="E146" s="2"/>
      <c r="F146" s="2"/>
    </row>
    <row r="147" spans="5:6" x14ac:dyDescent="0.25">
      <c r="E147" s="2"/>
      <c r="F147" s="2"/>
    </row>
    <row r="148" spans="5:6" x14ac:dyDescent="0.25">
      <c r="E148" s="2"/>
      <c r="F148" s="2"/>
    </row>
    <row r="149" spans="5:6" x14ac:dyDescent="0.25">
      <c r="E149" s="2"/>
      <c r="F149" s="2"/>
    </row>
    <row r="150" spans="5:6" x14ac:dyDescent="0.25">
      <c r="E150" s="2"/>
      <c r="F150" s="2"/>
    </row>
    <row r="151" spans="5:6" x14ac:dyDescent="0.25">
      <c r="E151" s="2"/>
      <c r="F151" s="2"/>
    </row>
    <row r="152" spans="5:6" x14ac:dyDescent="0.25">
      <c r="E152" s="2"/>
      <c r="F152" s="2"/>
    </row>
    <row r="153" spans="5:6" x14ac:dyDescent="0.25">
      <c r="E153" s="2"/>
      <c r="F153" s="2"/>
    </row>
    <row r="154" spans="5:6" x14ac:dyDescent="0.25">
      <c r="E154" s="2"/>
      <c r="F154" s="2"/>
    </row>
    <row r="155" spans="5:6" x14ac:dyDescent="0.25">
      <c r="E155" s="2"/>
      <c r="F155" s="2"/>
    </row>
    <row r="156" spans="5:6" x14ac:dyDescent="0.25">
      <c r="E156" s="2"/>
      <c r="F156" s="2"/>
    </row>
    <row r="157" spans="5:6" x14ac:dyDescent="0.25">
      <c r="E157" s="2"/>
      <c r="F157" s="2"/>
    </row>
    <row r="158" spans="5:6" x14ac:dyDescent="0.25">
      <c r="E158" s="2"/>
      <c r="F158" s="2"/>
    </row>
    <row r="159" spans="5:6" x14ac:dyDescent="0.25">
      <c r="E159" s="2"/>
      <c r="F159" s="2"/>
    </row>
    <row r="160" spans="5:6" x14ac:dyDescent="0.25">
      <c r="E160" s="2"/>
      <c r="F160" s="2"/>
    </row>
    <row r="161" spans="5:6" x14ac:dyDescent="0.25">
      <c r="E161" s="2"/>
      <c r="F161" s="2"/>
    </row>
    <row r="162" spans="5:6" x14ac:dyDescent="0.25">
      <c r="E162" s="2"/>
      <c r="F162" s="2"/>
    </row>
    <row r="163" spans="5:6" x14ac:dyDescent="0.25">
      <c r="E163" s="2"/>
      <c r="F163" s="2"/>
    </row>
    <row r="164" spans="5:6" x14ac:dyDescent="0.25">
      <c r="E164" s="2"/>
      <c r="F164" s="2"/>
    </row>
    <row r="165" spans="5:6" x14ac:dyDescent="0.25">
      <c r="E165" s="2"/>
      <c r="F165" s="2"/>
    </row>
    <row r="166" spans="5:6" x14ac:dyDescent="0.25">
      <c r="E166" s="2"/>
      <c r="F166" s="2"/>
    </row>
    <row r="167" spans="5:6" x14ac:dyDescent="0.25">
      <c r="E167" s="2"/>
      <c r="F167" s="2"/>
    </row>
    <row r="168" spans="5:6" x14ac:dyDescent="0.25">
      <c r="E168" s="2"/>
      <c r="F168" s="2"/>
    </row>
    <row r="169" spans="5:6" x14ac:dyDescent="0.25">
      <c r="E169" s="2"/>
      <c r="F169" s="2"/>
    </row>
    <row r="170" spans="5:6" x14ac:dyDescent="0.25">
      <c r="E170" s="2"/>
      <c r="F170" s="2"/>
    </row>
    <row r="171" spans="5:6" x14ac:dyDescent="0.25">
      <c r="E171" s="2"/>
      <c r="F171" s="2"/>
    </row>
    <row r="172" spans="5:6" x14ac:dyDescent="0.25">
      <c r="E172" s="2"/>
      <c r="F172" s="2"/>
    </row>
    <row r="173" spans="5:6" x14ac:dyDescent="0.25">
      <c r="E173" s="2"/>
      <c r="F173" s="2"/>
    </row>
    <row r="174" spans="5:6" x14ac:dyDescent="0.25">
      <c r="E174" s="2"/>
      <c r="F174" s="2"/>
    </row>
    <row r="175" spans="5:6" x14ac:dyDescent="0.25">
      <c r="E175" s="2"/>
      <c r="F175" s="2"/>
    </row>
    <row r="176" spans="5:6" x14ac:dyDescent="0.25">
      <c r="E176" s="2"/>
      <c r="F176" s="2"/>
    </row>
    <row r="177" spans="5:6" x14ac:dyDescent="0.25">
      <c r="E177" s="2"/>
      <c r="F177" s="2"/>
    </row>
    <row r="178" spans="5:6" x14ac:dyDescent="0.25">
      <c r="E178" s="2"/>
      <c r="F178" s="2"/>
    </row>
    <row r="179" spans="5:6" x14ac:dyDescent="0.25">
      <c r="E179" s="2"/>
      <c r="F179" s="2"/>
    </row>
    <row r="180" spans="5:6" x14ac:dyDescent="0.25">
      <c r="E180" s="2"/>
      <c r="F180" s="2"/>
    </row>
    <row r="181" spans="5:6" x14ac:dyDescent="0.25">
      <c r="E181" s="2"/>
      <c r="F181" s="2"/>
    </row>
    <row r="182" spans="5:6" x14ac:dyDescent="0.25">
      <c r="E182" s="2"/>
      <c r="F182" s="2"/>
    </row>
    <row r="183" spans="5:6" x14ac:dyDescent="0.25">
      <c r="E183" s="2"/>
      <c r="F183" s="2"/>
    </row>
    <row r="184" spans="5:6" x14ac:dyDescent="0.25">
      <c r="E184" s="2"/>
      <c r="F184" s="2"/>
    </row>
    <row r="185" spans="5:6" x14ac:dyDescent="0.25">
      <c r="E185" s="2"/>
      <c r="F185" s="2"/>
    </row>
    <row r="186" spans="5:6" x14ac:dyDescent="0.25">
      <c r="E186" s="2"/>
      <c r="F186" s="2"/>
    </row>
    <row r="187" spans="5:6" x14ac:dyDescent="0.25">
      <c r="E187" s="2"/>
      <c r="F187" s="2"/>
    </row>
    <row r="188" spans="5:6" x14ac:dyDescent="0.25">
      <c r="E188" s="2"/>
      <c r="F188" s="2"/>
    </row>
    <row r="189" spans="5:6" x14ac:dyDescent="0.25">
      <c r="E189" s="2"/>
      <c r="F189" s="2"/>
    </row>
    <row r="190" spans="5:6" x14ac:dyDescent="0.25">
      <c r="E190" s="2"/>
      <c r="F190" s="2"/>
    </row>
    <row r="191" spans="5:6" x14ac:dyDescent="0.25">
      <c r="E191" s="2"/>
      <c r="F191" s="2"/>
    </row>
    <row r="192" spans="5:6" x14ac:dyDescent="0.25">
      <c r="E192" s="2"/>
      <c r="F192" s="2"/>
    </row>
    <row r="193" spans="5:6" x14ac:dyDescent="0.25">
      <c r="E193" s="2"/>
      <c r="F193" s="2"/>
    </row>
    <row r="194" spans="5:6" x14ac:dyDescent="0.25">
      <c r="E194" s="2"/>
      <c r="F194" s="2"/>
    </row>
    <row r="195" spans="5:6" x14ac:dyDescent="0.25">
      <c r="E195" s="2"/>
      <c r="F195" s="2"/>
    </row>
    <row r="196" spans="5:6" x14ac:dyDescent="0.25">
      <c r="E196" s="2"/>
      <c r="F196" s="2"/>
    </row>
    <row r="197" spans="5:6" x14ac:dyDescent="0.25">
      <c r="E197" s="2"/>
      <c r="F197" s="2"/>
    </row>
    <row r="198" spans="5:6" x14ac:dyDescent="0.25">
      <c r="E198" s="2"/>
      <c r="F198" s="2"/>
    </row>
    <row r="199" spans="5:6" x14ac:dyDescent="0.25">
      <c r="E199" s="2"/>
      <c r="F199" s="2"/>
    </row>
    <row r="200" spans="5:6" x14ac:dyDescent="0.25">
      <c r="E200" s="2"/>
      <c r="F200" s="2"/>
    </row>
    <row r="201" spans="5:6" x14ac:dyDescent="0.25">
      <c r="E201" s="2"/>
      <c r="F201" s="2"/>
    </row>
    <row r="202" spans="5:6" x14ac:dyDescent="0.25">
      <c r="E202" s="2"/>
      <c r="F202" s="2"/>
    </row>
    <row r="203" spans="5:6" x14ac:dyDescent="0.25">
      <c r="E203" s="2"/>
      <c r="F203" s="2"/>
    </row>
    <row r="204" spans="5:6" x14ac:dyDescent="0.25">
      <c r="E204" s="2"/>
      <c r="F204" s="2"/>
    </row>
    <row r="205" spans="5:6" x14ac:dyDescent="0.25">
      <c r="E205" s="2"/>
      <c r="F205" s="2"/>
    </row>
    <row r="206" spans="5:6" x14ac:dyDescent="0.25">
      <c r="E206" s="2"/>
      <c r="F206" s="2"/>
    </row>
    <row r="207" spans="5:6" x14ac:dyDescent="0.25">
      <c r="E207" s="2"/>
      <c r="F207" s="2"/>
    </row>
    <row r="208" spans="5:6" x14ac:dyDescent="0.25">
      <c r="E208" s="2"/>
      <c r="F208" s="2"/>
    </row>
    <row r="209" spans="5:6" x14ac:dyDescent="0.25">
      <c r="E209" s="2"/>
      <c r="F209" s="2"/>
    </row>
    <row r="210" spans="5:6" x14ac:dyDescent="0.25">
      <c r="E210" s="2"/>
      <c r="F210" s="2"/>
    </row>
    <row r="211" spans="5:6" x14ac:dyDescent="0.25">
      <c r="E211" s="2"/>
      <c r="F211" s="2"/>
    </row>
    <row r="212" spans="5:6" x14ac:dyDescent="0.25">
      <c r="E212" s="2"/>
      <c r="F212" s="2"/>
    </row>
    <row r="213" spans="5:6" x14ac:dyDescent="0.25">
      <c r="E213" s="2"/>
      <c r="F213" s="2"/>
    </row>
    <row r="214" spans="5:6" x14ac:dyDescent="0.25">
      <c r="E214" s="2"/>
      <c r="F214" s="2"/>
    </row>
    <row r="215" spans="5:6" x14ac:dyDescent="0.25">
      <c r="E215" s="2"/>
      <c r="F215" s="2"/>
    </row>
    <row r="216" spans="5:6" x14ac:dyDescent="0.25">
      <c r="E216" s="2"/>
      <c r="F216" s="2"/>
    </row>
    <row r="217" spans="5:6" x14ac:dyDescent="0.25">
      <c r="E217" s="2"/>
      <c r="F217" s="2"/>
    </row>
    <row r="218" spans="5:6" x14ac:dyDescent="0.25">
      <c r="E218" s="2"/>
      <c r="F218" s="2"/>
    </row>
    <row r="219" spans="5:6" x14ac:dyDescent="0.25">
      <c r="E219" s="2"/>
      <c r="F219" s="2"/>
    </row>
    <row r="220" spans="5:6" x14ac:dyDescent="0.25">
      <c r="E220" s="2"/>
      <c r="F220" s="2"/>
    </row>
    <row r="221" spans="5:6" x14ac:dyDescent="0.25">
      <c r="E221" s="2"/>
      <c r="F221" s="2"/>
    </row>
    <row r="222" spans="5:6" x14ac:dyDescent="0.25">
      <c r="E222" s="2"/>
      <c r="F222" s="2"/>
    </row>
    <row r="223" spans="5:6" x14ac:dyDescent="0.25">
      <c r="E223" s="2"/>
      <c r="F223" s="2"/>
    </row>
    <row r="224" spans="5:6" x14ac:dyDescent="0.25">
      <c r="E224" s="2"/>
      <c r="F224" s="2"/>
    </row>
    <row r="225" spans="5:6" x14ac:dyDescent="0.25">
      <c r="E225" s="2"/>
      <c r="F225" s="2"/>
    </row>
    <row r="226" spans="5:6" x14ac:dyDescent="0.25">
      <c r="E226" s="2"/>
      <c r="F226" s="2"/>
    </row>
    <row r="227" spans="5:6" x14ac:dyDescent="0.25">
      <c r="E227" s="2"/>
      <c r="F227" s="2"/>
    </row>
    <row r="228" spans="5:6" x14ac:dyDescent="0.25">
      <c r="E228" s="2"/>
      <c r="F228" s="2"/>
    </row>
    <row r="229" spans="5:6" x14ac:dyDescent="0.25">
      <c r="E229" s="2"/>
      <c r="F229" s="2"/>
    </row>
    <row r="230" spans="5:6" x14ac:dyDescent="0.25">
      <c r="E230" s="2"/>
      <c r="F230" s="2"/>
    </row>
    <row r="231" spans="5:6" x14ac:dyDescent="0.25">
      <c r="E231" s="2"/>
      <c r="F231" s="2"/>
    </row>
    <row r="232" spans="5:6" x14ac:dyDescent="0.25">
      <c r="E232" s="2"/>
      <c r="F232" s="2"/>
    </row>
    <row r="233" spans="5:6" x14ac:dyDescent="0.25">
      <c r="E233" s="2"/>
      <c r="F233" s="2"/>
    </row>
    <row r="234" spans="5:6" x14ac:dyDescent="0.25">
      <c r="E234" s="2"/>
      <c r="F234" s="2"/>
    </row>
    <row r="235" spans="5:6" x14ac:dyDescent="0.25">
      <c r="E235" s="2"/>
      <c r="F235" s="2"/>
    </row>
    <row r="236" spans="5:6" x14ac:dyDescent="0.25">
      <c r="E236" s="2"/>
      <c r="F236" s="2"/>
    </row>
    <row r="237" spans="5:6" x14ac:dyDescent="0.25">
      <c r="E237" s="2"/>
      <c r="F237" s="2"/>
    </row>
    <row r="238" spans="5:6" x14ac:dyDescent="0.25">
      <c r="E238" s="2"/>
      <c r="F238" s="2"/>
    </row>
    <row r="239" spans="5:6" x14ac:dyDescent="0.25">
      <c r="E239" s="2"/>
      <c r="F239" s="2"/>
    </row>
    <row r="240" spans="5:6" x14ac:dyDescent="0.25">
      <c r="E240" s="2"/>
      <c r="F240" s="2"/>
    </row>
    <row r="241" spans="5:6" x14ac:dyDescent="0.25">
      <c r="E241" s="2"/>
      <c r="F241" s="2"/>
    </row>
    <row r="242" spans="5:6" x14ac:dyDescent="0.25">
      <c r="E242" s="2"/>
      <c r="F242" s="2"/>
    </row>
    <row r="243" spans="5:6" x14ac:dyDescent="0.25">
      <c r="E243" s="2"/>
      <c r="F243" s="2"/>
    </row>
    <row r="244" spans="5:6" x14ac:dyDescent="0.25">
      <c r="E244" s="2"/>
      <c r="F244" s="2"/>
    </row>
    <row r="245" spans="5:6" x14ac:dyDescent="0.25">
      <c r="E245" s="2"/>
      <c r="F245" s="2"/>
    </row>
    <row r="246" spans="5:6" x14ac:dyDescent="0.25">
      <c r="E246" s="2"/>
      <c r="F246" s="2"/>
    </row>
    <row r="247" spans="5:6" x14ac:dyDescent="0.25">
      <c r="E247" s="2"/>
      <c r="F247" s="2"/>
    </row>
    <row r="248" spans="5:6" x14ac:dyDescent="0.25">
      <c r="E248" s="2"/>
      <c r="F248" s="2"/>
    </row>
    <row r="249" spans="5:6" x14ac:dyDescent="0.25">
      <c r="E249" s="2"/>
      <c r="F249" s="2"/>
    </row>
    <row r="250" spans="5:6" x14ac:dyDescent="0.25">
      <c r="E250" s="2"/>
      <c r="F250" s="2"/>
    </row>
    <row r="251" spans="5:6" x14ac:dyDescent="0.25">
      <c r="E251" s="2"/>
      <c r="F251" s="2"/>
    </row>
    <row r="252" spans="5:6" x14ac:dyDescent="0.25">
      <c r="E252" s="2"/>
      <c r="F252" s="2"/>
    </row>
    <row r="253" spans="5:6" x14ac:dyDescent="0.25">
      <c r="E253" s="2"/>
      <c r="F253" s="2"/>
    </row>
    <row r="254" spans="5:6" x14ac:dyDescent="0.25">
      <c r="E254" s="2"/>
      <c r="F254" s="2"/>
    </row>
    <row r="255" spans="5:6" x14ac:dyDescent="0.25">
      <c r="E255" s="2"/>
      <c r="F255" s="2"/>
    </row>
    <row r="256" spans="5:6" x14ac:dyDescent="0.25">
      <c r="E256" s="2"/>
      <c r="F256" s="2"/>
    </row>
    <row r="257" spans="5:6" x14ac:dyDescent="0.25">
      <c r="E257" s="2"/>
      <c r="F257" s="2"/>
    </row>
    <row r="258" spans="5:6" x14ac:dyDescent="0.25">
      <c r="E258" s="2"/>
      <c r="F258" s="2"/>
    </row>
    <row r="259" spans="5:6" x14ac:dyDescent="0.25">
      <c r="E259" s="2"/>
      <c r="F259" s="2"/>
    </row>
    <row r="260" spans="5:6" x14ac:dyDescent="0.25">
      <c r="E260" s="2"/>
      <c r="F260" s="2"/>
    </row>
    <row r="261" spans="5:6" x14ac:dyDescent="0.25">
      <c r="E261" s="2"/>
      <c r="F261" s="2"/>
    </row>
    <row r="262" spans="5:6" x14ac:dyDescent="0.25">
      <c r="E262" s="2"/>
      <c r="F262" s="2"/>
    </row>
    <row r="263" spans="5:6" x14ac:dyDescent="0.25">
      <c r="E263" s="2"/>
      <c r="F263" s="2"/>
    </row>
    <row r="264" spans="5:6" x14ac:dyDescent="0.25">
      <c r="E264" s="2"/>
      <c r="F264" s="2"/>
    </row>
    <row r="265" spans="5:6" x14ac:dyDescent="0.25">
      <c r="E265" s="2"/>
      <c r="F265" s="2"/>
    </row>
    <row r="266" spans="5:6" x14ac:dyDescent="0.25">
      <c r="E266" s="2"/>
      <c r="F266" s="2"/>
    </row>
    <row r="267" spans="5:6" x14ac:dyDescent="0.25">
      <c r="E267" s="2"/>
      <c r="F267" s="2"/>
    </row>
    <row r="268" spans="5:6" x14ac:dyDescent="0.25">
      <c r="E268" s="2"/>
      <c r="F268" s="2"/>
    </row>
    <row r="269" spans="5:6" x14ac:dyDescent="0.25">
      <c r="E269" s="2"/>
      <c r="F269" s="2"/>
    </row>
    <row r="270" spans="5:6" x14ac:dyDescent="0.25">
      <c r="E270" s="2"/>
      <c r="F270" s="2"/>
    </row>
    <row r="271" spans="5:6" x14ac:dyDescent="0.25">
      <c r="E271" s="2"/>
      <c r="F271" s="2"/>
    </row>
    <row r="272" spans="5:6" x14ac:dyDescent="0.25">
      <c r="E272" s="2"/>
      <c r="F272" s="2"/>
    </row>
    <row r="273" spans="5:6" x14ac:dyDescent="0.25">
      <c r="E273" s="2"/>
      <c r="F273" s="2"/>
    </row>
    <row r="274" spans="5:6" x14ac:dyDescent="0.25">
      <c r="E274" s="2"/>
      <c r="F274" s="2"/>
    </row>
    <row r="275" spans="5:6" x14ac:dyDescent="0.25">
      <c r="E275" s="2"/>
      <c r="F275" s="2"/>
    </row>
    <row r="276" spans="5:6" x14ac:dyDescent="0.25">
      <c r="E276" s="2"/>
      <c r="F276" s="2"/>
    </row>
    <row r="277" spans="5:6" x14ac:dyDescent="0.25">
      <c r="E277" s="2"/>
      <c r="F277" s="2"/>
    </row>
    <row r="278" spans="5:6" x14ac:dyDescent="0.25">
      <c r="E278" s="2"/>
      <c r="F278" s="2"/>
    </row>
    <row r="279" spans="5:6" x14ac:dyDescent="0.25">
      <c r="E279" s="2"/>
      <c r="F279" s="2"/>
    </row>
    <row r="280" spans="5:6" x14ac:dyDescent="0.25">
      <c r="E280" s="2"/>
      <c r="F280" s="2"/>
    </row>
    <row r="281" spans="5:6" x14ac:dyDescent="0.25">
      <c r="E281" s="2"/>
      <c r="F281" s="2"/>
    </row>
    <row r="282" spans="5:6" x14ac:dyDescent="0.25">
      <c r="E282" s="2"/>
      <c r="F282" s="2"/>
    </row>
    <row r="283" spans="5:6" x14ac:dyDescent="0.25">
      <c r="E283" s="2"/>
      <c r="F283" s="2"/>
    </row>
    <row r="284" spans="5:6" x14ac:dyDescent="0.25">
      <c r="E284" s="2"/>
      <c r="F284" s="2"/>
    </row>
    <row r="285" spans="5:6" x14ac:dyDescent="0.25">
      <c r="E285" s="2"/>
      <c r="F285" s="2"/>
    </row>
    <row r="286" spans="5:6" x14ac:dyDescent="0.25">
      <c r="E286" s="2"/>
      <c r="F286" s="2"/>
    </row>
    <row r="287" spans="5:6" x14ac:dyDescent="0.25">
      <c r="E287" s="2"/>
      <c r="F287" s="2"/>
    </row>
    <row r="288" spans="5:6" x14ac:dyDescent="0.25">
      <c r="E288" s="2"/>
      <c r="F288" s="2"/>
    </row>
    <row r="289" spans="5:6" x14ac:dyDescent="0.25">
      <c r="E289" s="2"/>
      <c r="F289" s="2"/>
    </row>
    <row r="290" spans="5:6" x14ac:dyDescent="0.25">
      <c r="E290" s="2"/>
      <c r="F290" s="2"/>
    </row>
    <row r="291" spans="5:6" x14ac:dyDescent="0.25">
      <c r="E291" s="2"/>
      <c r="F291" s="2"/>
    </row>
    <row r="292" spans="5:6" x14ac:dyDescent="0.25">
      <c r="E292" s="2"/>
      <c r="F292" s="2"/>
    </row>
    <row r="293" spans="5:6" x14ac:dyDescent="0.25">
      <c r="E293" s="2"/>
      <c r="F293" s="2"/>
    </row>
    <row r="294" spans="5:6" x14ac:dyDescent="0.25">
      <c r="E294" s="2"/>
      <c r="F294" s="2"/>
    </row>
    <row r="295" spans="5:6" x14ac:dyDescent="0.25">
      <c r="E295" s="2"/>
      <c r="F295" s="2"/>
    </row>
    <row r="296" spans="5:6" x14ac:dyDescent="0.25">
      <c r="E296" s="2"/>
      <c r="F296" s="2"/>
    </row>
    <row r="297" spans="5:6" x14ac:dyDescent="0.25">
      <c r="E297" s="2"/>
      <c r="F297" s="2"/>
    </row>
    <row r="298" spans="5:6" x14ac:dyDescent="0.25">
      <c r="E298" s="2"/>
      <c r="F298" s="2"/>
    </row>
    <row r="299" spans="5:6" x14ac:dyDescent="0.25">
      <c r="E299" s="2"/>
      <c r="F299" s="2"/>
    </row>
    <row r="300" spans="5:6" x14ac:dyDescent="0.25">
      <c r="E300" s="2"/>
      <c r="F300" s="2"/>
    </row>
    <row r="301" spans="5:6" x14ac:dyDescent="0.25">
      <c r="E301" s="2"/>
      <c r="F301" s="2"/>
    </row>
    <row r="302" spans="5:6" x14ac:dyDescent="0.25">
      <c r="E302" s="2"/>
      <c r="F302" s="2"/>
    </row>
    <row r="303" spans="5:6" x14ac:dyDescent="0.25">
      <c r="E303" s="2"/>
      <c r="F303" s="2"/>
    </row>
    <row r="304" spans="5:6" x14ac:dyDescent="0.25">
      <c r="E304" s="2"/>
      <c r="F304" s="2"/>
    </row>
    <row r="305" spans="5:6" x14ac:dyDescent="0.25">
      <c r="E305" s="2"/>
      <c r="F305" s="2"/>
    </row>
    <row r="306" spans="5:6" x14ac:dyDescent="0.25">
      <c r="E306" s="2"/>
      <c r="F306" s="2"/>
    </row>
    <row r="307" spans="5:6" x14ac:dyDescent="0.25">
      <c r="E307" s="2"/>
      <c r="F307" s="2"/>
    </row>
    <row r="308" spans="5:6" x14ac:dyDescent="0.25">
      <c r="E308" s="2"/>
      <c r="F308" s="2"/>
    </row>
    <row r="309" spans="5:6" x14ac:dyDescent="0.25">
      <c r="E309" s="2"/>
      <c r="F309" s="2"/>
    </row>
    <row r="310" spans="5:6" x14ac:dyDescent="0.25">
      <c r="E310" s="2"/>
      <c r="F310" s="2"/>
    </row>
    <row r="311" spans="5:6" x14ac:dyDescent="0.25">
      <c r="E311" s="2"/>
      <c r="F311" s="2"/>
    </row>
    <row r="312" spans="5:6" x14ac:dyDescent="0.25">
      <c r="E312" s="2"/>
      <c r="F312" s="2"/>
    </row>
    <row r="313" spans="5:6" x14ac:dyDescent="0.25">
      <c r="E313" s="2"/>
      <c r="F313" s="2"/>
    </row>
    <row r="314" spans="5:6" x14ac:dyDescent="0.25">
      <c r="E314" s="2"/>
      <c r="F314" s="2"/>
    </row>
    <row r="315" spans="5:6" x14ac:dyDescent="0.25">
      <c r="E315" s="2"/>
      <c r="F315" s="2"/>
    </row>
    <row r="316" spans="5:6" x14ac:dyDescent="0.25">
      <c r="E316" s="2"/>
      <c r="F316" s="2"/>
    </row>
    <row r="317" spans="5:6" x14ac:dyDescent="0.25">
      <c r="E317" s="2"/>
      <c r="F317" s="2"/>
    </row>
    <row r="318" spans="5:6" x14ac:dyDescent="0.25">
      <c r="E318" s="2"/>
      <c r="F318" s="2"/>
    </row>
    <row r="319" spans="5:6" x14ac:dyDescent="0.25">
      <c r="E319" s="2"/>
      <c r="F319" s="2"/>
    </row>
    <row r="320" spans="5:6" x14ac:dyDescent="0.25">
      <c r="E320" s="2"/>
      <c r="F320" s="2"/>
    </row>
    <row r="321" spans="5:6" x14ac:dyDescent="0.25">
      <c r="E321" s="2"/>
      <c r="F321" s="2"/>
    </row>
    <row r="322" spans="5:6" x14ac:dyDescent="0.25">
      <c r="E322" s="2"/>
      <c r="F322" s="2"/>
    </row>
    <row r="323" spans="5:6" x14ac:dyDescent="0.25">
      <c r="E323" s="2"/>
      <c r="F323" s="2"/>
    </row>
    <row r="324" spans="5:6" x14ac:dyDescent="0.25">
      <c r="E324" s="2"/>
      <c r="F324" s="2"/>
    </row>
    <row r="325" spans="5:6" x14ac:dyDescent="0.25">
      <c r="E325" s="2"/>
      <c r="F325" s="2"/>
    </row>
    <row r="326" spans="5:6" x14ac:dyDescent="0.25">
      <c r="E326" s="2"/>
      <c r="F326" s="2"/>
    </row>
    <row r="327" spans="5:6" x14ac:dyDescent="0.25">
      <c r="E327" s="2"/>
      <c r="F327" s="2"/>
    </row>
    <row r="328" spans="5:6" x14ac:dyDescent="0.25">
      <c r="E328" s="2"/>
      <c r="F328" s="2"/>
    </row>
    <row r="329" spans="5:6" x14ac:dyDescent="0.25">
      <c r="E329" s="2"/>
      <c r="F329" s="2"/>
    </row>
    <row r="330" spans="5:6" x14ac:dyDescent="0.25">
      <c r="E330" s="2"/>
      <c r="F330" s="2"/>
    </row>
    <row r="331" spans="5:6" x14ac:dyDescent="0.25">
      <c r="E331" s="2"/>
      <c r="F331" s="2"/>
    </row>
    <row r="332" spans="5:6" x14ac:dyDescent="0.25">
      <c r="E332" s="2"/>
      <c r="F332" s="2"/>
    </row>
    <row r="333" spans="5:6" x14ac:dyDescent="0.25">
      <c r="E333" s="2"/>
      <c r="F333" s="2"/>
    </row>
    <row r="334" spans="5:6" x14ac:dyDescent="0.25">
      <c r="E334" s="2"/>
      <c r="F334" s="2"/>
    </row>
    <row r="335" spans="5:6" x14ac:dyDescent="0.25">
      <c r="E335" s="2"/>
      <c r="F335" s="2"/>
    </row>
    <row r="336" spans="5:6" x14ac:dyDescent="0.25">
      <c r="E336" s="2"/>
      <c r="F336" s="2"/>
    </row>
    <row r="337" spans="5:6" x14ac:dyDescent="0.25">
      <c r="E337" s="2"/>
      <c r="F337" s="2"/>
    </row>
    <row r="338" spans="5:6" x14ac:dyDescent="0.25">
      <c r="E338" s="2"/>
      <c r="F338" s="2"/>
    </row>
    <row r="339" spans="5:6" x14ac:dyDescent="0.25">
      <c r="E339" s="2"/>
      <c r="F339" s="2"/>
    </row>
    <row r="340" spans="5:6" x14ac:dyDescent="0.25">
      <c r="E340" s="2"/>
      <c r="F340" s="2"/>
    </row>
    <row r="341" spans="5:6" x14ac:dyDescent="0.25">
      <c r="E341" s="2"/>
      <c r="F341" s="2"/>
    </row>
    <row r="342" spans="5:6" x14ac:dyDescent="0.25">
      <c r="E342" s="2"/>
      <c r="F342" s="2"/>
    </row>
    <row r="343" spans="5:6" x14ac:dyDescent="0.25">
      <c r="E343" s="2"/>
      <c r="F343" s="2"/>
    </row>
    <row r="344" spans="5:6" x14ac:dyDescent="0.25">
      <c r="E344" s="2"/>
      <c r="F344" s="2"/>
    </row>
    <row r="345" spans="5:6" x14ac:dyDescent="0.25">
      <c r="E345" s="2"/>
      <c r="F345" s="2"/>
    </row>
    <row r="346" spans="5:6" x14ac:dyDescent="0.25">
      <c r="E346" s="2"/>
      <c r="F346" s="2"/>
    </row>
    <row r="347" spans="5:6" x14ac:dyDescent="0.25">
      <c r="E347" s="2"/>
      <c r="F347" s="2"/>
    </row>
    <row r="348" spans="5:6" x14ac:dyDescent="0.25">
      <c r="E348" s="2"/>
      <c r="F348" s="2"/>
    </row>
    <row r="349" spans="5:6" x14ac:dyDescent="0.25">
      <c r="E349" s="2"/>
      <c r="F349" s="2"/>
    </row>
    <row r="350" spans="5:6" x14ac:dyDescent="0.25">
      <c r="E350" s="2"/>
      <c r="F350" s="2"/>
    </row>
    <row r="351" spans="5:6" x14ac:dyDescent="0.25">
      <c r="E351" s="2"/>
      <c r="F351" s="2"/>
    </row>
    <row r="352" spans="5:6" x14ac:dyDescent="0.25">
      <c r="E352" s="2"/>
      <c r="F352" s="2"/>
    </row>
    <row r="353" spans="5:6" x14ac:dyDescent="0.25">
      <c r="E353" s="2"/>
      <c r="F353" s="2"/>
    </row>
    <row r="354" spans="5:6" x14ac:dyDescent="0.25">
      <c r="E354" s="2"/>
      <c r="F354" s="2"/>
    </row>
    <row r="355" spans="5:6" x14ac:dyDescent="0.25">
      <c r="E355" s="2"/>
      <c r="F355" s="2"/>
    </row>
    <row r="356" spans="5:6" x14ac:dyDescent="0.25">
      <c r="E356" s="2"/>
      <c r="F356" s="2"/>
    </row>
    <row r="357" spans="5:6" x14ac:dyDescent="0.25">
      <c r="E357" s="2"/>
      <c r="F357" s="2"/>
    </row>
    <row r="358" spans="5:6" x14ac:dyDescent="0.25">
      <c r="E358" s="2"/>
      <c r="F358" s="2"/>
    </row>
    <row r="359" spans="5:6" x14ac:dyDescent="0.25">
      <c r="E359" s="2"/>
      <c r="F359" s="2"/>
    </row>
    <row r="360" spans="5:6" x14ac:dyDescent="0.25">
      <c r="E360" s="2"/>
      <c r="F360" s="2"/>
    </row>
    <row r="361" spans="5:6" x14ac:dyDescent="0.25">
      <c r="E361" s="2"/>
      <c r="F361" s="2"/>
    </row>
    <row r="362" spans="5:6" x14ac:dyDescent="0.25">
      <c r="E362" s="2"/>
      <c r="F362" s="2"/>
    </row>
    <row r="363" spans="5:6" x14ac:dyDescent="0.25">
      <c r="E363" s="2"/>
      <c r="F363" s="2"/>
    </row>
    <row r="364" spans="5:6" x14ac:dyDescent="0.25">
      <c r="E364" s="2"/>
      <c r="F364" s="2"/>
    </row>
    <row r="365" spans="5:6" x14ac:dyDescent="0.25">
      <c r="E365" s="2"/>
      <c r="F365" s="2"/>
    </row>
    <row r="366" spans="5:6" x14ac:dyDescent="0.25">
      <c r="E366" s="2"/>
      <c r="F366" s="2"/>
    </row>
    <row r="367" spans="5:6" x14ac:dyDescent="0.25">
      <c r="E367" s="2"/>
      <c r="F367" s="2"/>
    </row>
    <row r="368" spans="5:6" x14ac:dyDescent="0.25">
      <c r="E368" s="2"/>
      <c r="F368" s="2"/>
    </row>
    <row r="369" spans="5:6" x14ac:dyDescent="0.25">
      <c r="E369" s="2"/>
      <c r="F369" s="2"/>
    </row>
    <row r="370" spans="5:6" x14ac:dyDescent="0.25">
      <c r="E370" s="2"/>
      <c r="F370" s="2"/>
    </row>
    <row r="371" spans="5:6" x14ac:dyDescent="0.25">
      <c r="E371" s="2"/>
      <c r="F371" s="2"/>
    </row>
    <row r="372" spans="5:6" x14ac:dyDescent="0.25">
      <c r="E372" s="2"/>
      <c r="F372" s="2"/>
    </row>
    <row r="373" spans="5:6" x14ac:dyDescent="0.25">
      <c r="E373" s="2"/>
      <c r="F373" s="2"/>
    </row>
    <row r="374" spans="5:6" x14ac:dyDescent="0.25">
      <c r="E374" s="2"/>
      <c r="F374" s="2"/>
    </row>
    <row r="375" spans="5:6" x14ac:dyDescent="0.25">
      <c r="E375" s="2"/>
      <c r="F375" s="2"/>
    </row>
    <row r="376" spans="5:6" x14ac:dyDescent="0.25">
      <c r="E376" s="2"/>
      <c r="F376" s="2"/>
    </row>
    <row r="377" spans="5:6" x14ac:dyDescent="0.25">
      <c r="E377" s="2"/>
      <c r="F377" s="2"/>
    </row>
    <row r="378" spans="5:6" x14ac:dyDescent="0.25">
      <c r="E378" s="2"/>
      <c r="F378" s="2"/>
    </row>
    <row r="379" spans="5:6" x14ac:dyDescent="0.25">
      <c r="E379" s="2"/>
      <c r="F379" s="2"/>
    </row>
    <row r="380" spans="5:6" x14ac:dyDescent="0.25">
      <c r="E380" s="2"/>
      <c r="F380" s="2"/>
    </row>
    <row r="381" spans="5:6" x14ac:dyDescent="0.25">
      <c r="E381" s="2"/>
      <c r="F381" s="2"/>
    </row>
    <row r="382" spans="5:6" x14ac:dyDescent="0.25">
      <c r="E382" s="2"/>
      <c r="F382" s="2"/>
    </row>
    <row r="383" spans="5:6" x14ac:dyDescent="0.25">
      <c r="E383" s="2"/>
      <c r="F383" s="2"/>
    </row>
    <row r="384" spans="5:6" x14ac:dyDescent="0.25">
      <c r="E384" s="2"/>
      <c r="F384" s="2"/>
    </row>
    <row r="385" spans="5:6" x14ac:dyDescent="0.25">
      <c r="E385" s="2"/>
      <c r="F385" s="2"/>
    </row>
    <row r="386" spans="5:6" x14ac:dyDescent="0.25">
      <c r="E386" s="2"/>
      <c r="F386" s="2"/>
    </row>
    <row r="387" spans="5:6" x14ac:dyDescent="0.25">
      <c r="E387" s="2"/>
      <c r="F387" s="2"/>
    </row>
    <row r="388" spans="5:6" x14ac:dyDescent="0.25">
      <c r="E388" s="2"/>
      <c r="F388" s="2"/>
    </row>
    <row r="389" spans="5:6" x14ac:dyDescent="0.25">
      <c r="E389" s="2"/>
      <c r="F389" s="2"/>
    </row>
    <row r="390" spans="5:6" x14ac:dyDescent="0.25">
      <c r="E390" s="2"/>
      <c r="F390" s="2"/>
    </row>
    <row r="391" spans="5:6" x14ac:dyDescent="0.25">
      <c r="E391" s="2"/>
      <c r="F391" s="2"/>
    </row>
    <row r="392" spans="5:6" x14ac:dyDescent="0.25">
      <c r="E392" s="2"/>
      <c r="F392" s="2"/>
    </row>
    <row r="393" spans="5:6" x14ac:dyDescent="0.25">
      <c r="E393" s="2"/>
      <c r="F393" s="2"/>
    </row>
    <row r="394" spans="5:6" x14ac:dyDescent="0.25">
      <c r="E394" s="2"/>
      <c r="F394" s="2"/>
    </row>
    <row r="395" spans="5:6" x14ac:dyDescent="0.25">
      <c r="E395" s="2"/>
      <c r="F395" s="2"/>
    </row>
    <row r="396" spans="5:6" x14ac:dyDescent="0.25">
      <c r="E396" s="2"/>
      <c r="F396" s="2"/>
    </row>
    <row r="397" spans="5:6" x14ac:dyDescent="0.25">
      <c r="E397" s="2"/>
      <c r="F397" s="2"/>
    </row>
    <row r="398" spans="5:6" x14ac:dyDescent="0.25">
      <c r="E398" s="2"/>
      <c r="F398" s="2"/>
    </row>
    <row r="399" spans="5:6" x14ac:dyDescent="0.25">
      <c r="E399" s="2"/>
      <c r="F399" s="2"/>
    </row>
    <row r="400" spans="5:6" x14ac:dyDescent="0.25">
      <c r="E400" s="2"/>
      <c r="F400" s="2"/>
    </row>
    <row r="401" spans="5:6" x14ac:dyDescent="0.25">
      <c r="E401" s="2"/>
      <c r="F401" s="2"/>
    </row>
    <row r="402" spans="5:6" x14ac:dyDescent="0.25">
      <c r="E402" s="2"/>
      <c r="F402" s="2"/>
    </row>
    <row r="403" spans="5:6" x14ac:dyDescent="0.25">
      <c r="E403" s="2"/>
      <c r="F403" s="2"/>
    </row>
    <row r="404" spans="5:6" x14ac:dyDescent="0.25">
      <c r="E404" s="2"/>
      <c r="F404" s="2"/>
    </row>
    <row r="405" spans="5:6" x14ac:dyDescent="0.25">
      <c r="E405" s="2"/>
      <c r="F405" s="2"/>
    </row>
    <row r="406" spans="5:6" x14ac:dyDescent="0.25">
      <c r="E406" s="2"/>
      <c r="F406" s="2"/>
    </row>
    <row r="407" spans="5:6" x14ac:dyDescent="0.25">
      <c r="E407" s="2"/>
      <c r="F407" s="2"/>
    </row>
    <row r="408" spans="5:6" x14ac:dyDescent="0.25">
      <c r="E408" s="2"/>
      <c r="F408" s="2"/>
    </row>
    <row r="409" spans="5:6" x14ac:dyDescent="0.25">
      <c r="E409" s="2"/>
      <c r="F409" s="2"/>
    </row>
    <row r="410" spans="5:6" x14ac:dyDescent="0.25">
      <c r="E410" s="2"/>
      <c r="F410" s="2"/>
    </row>
    <row r="411" spans="5:6" x14ac:dyDescent="0.25">
      <c r="E411" s="2"/>
      <c r="F411" s="2"/>
    </row>
    <row r="412" spans="5:6" x14ac:dyDescent="0.25">
      <c r="E412" s="2"/>
      <c r="F412" s="2"/>
    </row>
    <row r="413" spans="5:6" x14ac:dyDescent="0.25">
      <c r="E413" s="2"/>
      <c r="F413" s="2"/>
    </row>
    <row r="414" spans="5:6" x14ac:dyDescent="0.25">
      <c r="E414" s="2"/>
      <c r="F414" s="2"/>
    </row>
    <row r="415" spans="5:6" x14ac:dyDescent="0.25">
      <c r="E415" s="2"/>
      <c r="F415" s="2"/>
    </row>
    <row r="416" spans="5:6" x14ac:dyDescent="0.25">
      <c r="E416" s="2"/>
      <c r="F416" s="2"/>
    </row>
    <row r="417" spans="5:6" x14ac:dyDescent="0.25">
      <c r="E417" s="2"/>
      <c r="F417" s="2"/>
    </row>
    <row r="418" spans="5:6" x14ac:dyDescent="0.25">
      <c r="E418" s="2"/>
      <c r="F418" s="2"/>
    </row>
    <row r="419" spans="5:6" x14ac:dyDescent="0.25">
      <c r="E419" s="2"/>
      <c r="F419" s="2"/>
    </row>
    <row r="420" spans="5:6" x14ac:dyDescent="0.25">
      <c r="E420" s="2"/>
      <c r="F420" s="2"/>
    </row>
    <row r="421" spans="5:6" x14ac:dyDescent="0.25">
      <c r="E421" s="2"/>
      <c r="F421" s="2"/>
    </row>
    <row r="422" spans="5:6" x14ac:dyDescent="0.25">
      <c r="E422" s="2"/>
      <c r="F422" s="2"/>
    </row>
    <row r="423" spans="5:6" x14ac:dyDescent="0.25">
      <c r="E423" s="2"/>
      <c r="F423" s="2"/>
    </row>
    <row r="424" spans="5:6" x14ac:dyDescent="0.25">
      <c r="E424" s="2"/>
      <c r="F424" s="2"/>
    </row>
    <row r="425" spans="5:6" x14ac:dyDescent="0.25">
      <c r="E425" s="2"/>
      <c r="F425" s="2"/>
    </row>
    <row r="426" spans="5:6" x14ac:dyDescent="0.25">
      <c r="E426" s="2"/>
      <c r="F426" s="2"/>
    </row>
    <row r="427" spans="5:6" x14ac:dyDescent="0.25">
      <c r="E427" s="2"/>
      <c r="F427" s="2"/>
    </row>
    <row r="428" spans="5:6" x14ac:dyDescent="0.25">
      <c r="E428" s="2"/>
      <c r="F428" s="2"/>
    </row>
    <row r="429" spans="5:6" x14ac:dyDescent="0.25">
      <c r="E429" s="2"/>
      <c r="F429" s="2"/>
    </row>
    <row r="430" spans="5:6" x14ac:dyDescent="0.25">
      <c r="E430" s="2"/>
      <c r="F430" s="2"/>
    </row>
    <row r="431" spans="5:6" x14ac:dyDescent="0.25">
      <c r="E431" s="2"/>
      <c r="F431" s="2"/>
    </row>
    <row r="432" spans="5:6" x14ac:dyDescent="0.25">
      <c r="E432" s="2"/>
      <c r="F432" s="2"/>
    </row>
    <row r="433" spans="5:6" x14ac:dyDescent="0.25">
      <c r="E433" s="2"/>
      <c r="F433" s="2"/>
    </row>
    <row r="434" spans="5:6" x14ac:dyDescent="0.25">
      <c r="E434" s="2"/>
      <c r="F434" s="2"/>
    </row>
    <row r="435" spans="5:6" x14ac:dyDescent="0.25">
      <c r="E435" s="2"/>
      <c r="F435" s="2"/>
    </row>
    <row r="436" spans="5:6" x14ac:dyDescent="0.25">
      <c r="E436" s="2"/>
      <c r="F436" s="2"/>
    </row>
    <row r="437" spans="5:6" x14ac:dyDescent="0.25">
      <c r="E437" s="2"/>
      <c r="F437" s="2"/>
    </row>
    <row r="438" spans="5:6" x14ac:dyDescent="0.25">
      <c r="E438" s="2"/>
      <c r="F438" s="2"/>
    </row>
    <row r="439" spans="5:6" x14ac:dyDescent="0.25">
      <c r="E439" s="2"/>
      <c r="F439" s="2"/>
    </row>
    <row r="440" spans="5:6" x14ac:dyDescent="0.25">
      <c r="E440" s="2"/>
      <c r="F440" s="2"/>
    </row>
    <row r="441" spans="5:6" x14ac:dyDescent="0.25">
      <c r="E441" s="2"/>
      <c r="F441" s="2"/>
    </row>
    <row r="442" spans="5:6" x14ac:dyDescent="0.25">
      <c r="E442" s="2"/>
      <c r="F442" s="2"/>
    </row>
    <row r="443" spans="5:6" x14ac:dyDescent="0.25">
      <c r="E443" s="2"/>
      <c r="F443" s="2"/>
    </row>
    <row r="444" spans="5:6" x14ac:dyDescent="0.25">
      <c r="E444" s="2"/>
      <c r="F444" s="2"/>
    </row>
    <row r="445" spans="5:6" x14ac:dyDescent="0.25">
      <c r="E445" s="2"/>
      <c r="F445" s="2"/>
    </row>
    <row r="446" spans="5:6" x14ac:dyDescent="0.25">
      <c r="E446" s="2"/>
      <c r="F446" s="2"/>
    </row>
    <row r="447" spans="5:6" x14ac:dyDescent="0.25">
      <c r="E447" s="2"/>
      <c r="F447" s="2"/>
    </row>
    <row r="448" spans="5:6" x14ac:dyDescent="0.25">
      <c r="E448" s="2"/>
      <c r="F448" s="2"/>
    </row>
    <row r="449" spans="5:6" x14ac:dyDescent="0.25">
      <c r="E449" s="2"/>
      <c r="F449" s="2"/>
    </row>
    <row r="450" spans="5:6" x14ac:dyDescent="0.25">
      <c r="E450" s="2"/>
      <c r="F450" s="2"/>
    </row>
    <row r="451" spans="5:6" x14ac:dyDescent="0.25">
      <c r="E451" s="2"/>
      <c r="F451" s="2"/>
    </row>
    <row r="452" spans="5:6" x14ac:dyDescent="0.25">
      <c r="E452" s="2"/>
      <c r="F452" s="2"/>
    </row>
    <row r="453" spans="5:6" x14ac:dyDescent="0.25">
      <c r="E453" s="2"/>
      <c r="F453" s="2"/>
    </row>
    <row r="454" spans="5:6" x14ac:dyDescent="0.25">
      <c r="E454" s="2"/>
      <c r="F454" s="2"/>
    </row>
    <row r="455" spans="5:6" x14ac:dyDescent="0.25">
      <c r="E455" s="2"/>
      <c r="F455" s="2"/>
    </row>
    <row r="456" spans="5:6" x14ac:dyDescent="0.25">
      <c r="E456" s="2"/>
      <c r="F456" s="2"/>
    </row>
    <row r="457" spans="5:6" x14ac:dyDescent="0.25">
      <c r="E457" s="2"/>
      <c r="F457" s="2"/>
    </row>
    <row r="458" spans="5:6" x14ac:dyDescent="0.25">
      <c r="E458" s="2"/>
      <c r="F458" s="2"/>
    </row>
    <row r="459" spans="5:6" x14ac:dyDescent="0.25">
      <c r="E459" s="2"/>
      <c r="F459" s="2"/>
    </row>
    <row r="460" spans="5:6" x14ac:dyDescent="0.25">
      <c r="E460" s="2"/>
      <c r="F460" s="2"/>
    </row>
    <row r="461" spans="5:6" x14ac:dyDescent="0.25">
      <c r="E461" s="2"/>
      <c r="F461" s="2"/>
    </row>
    <row r="462" spans="5:6" x14ac:dyDescent="0.25">
      <c r="E462" s="2"/>
      <c r="F462" s="2"/>
    </row>
    <row r="463" spans="5:6" x14ac:dyDescent="0.25">
      <c r="E463" s="2"/>
      <c r="F463" s="2"/>
    </row>
    <row r="464" spans="5:6" x14ac:dyDescent="0.25">
      <c r="E464" s="2"/>
      <c r="F464" s="2"/>
    </row>
    <row r="465" spans="5:6" x14ac:dyDescent="0.25">
      <c r="E465" s="2"/>
      <c r="F465" s="2"/>
    </row>
    <row r="466" spans="5:6" x14ac:dyDescent="0.25">
      <c r="E466" s="2"/>
      <c r="F466" s="2"/>
    </row>
    <row r="467" spans="5:6" x14ac:dyDescent="0.25">
      <c r="E467" s="2"/>
      <c r="F467" s="2"/>
    </row>
    <row r="468" spans="5:6" x14ac:dyDescent="0.25">
      <c r="E468" s="2"/>
      <c r="F468" s="2"/>
    </row>
    <row r="469" spans="5:6" x14ac:dyDescent="0.25">
      <c r="E469" s="2"/>
      <c r="F469" s="2"/>
    </row>
    <row r="470" spans="5:6" x14ac:dyDescent="0.25">
      <c r="E470" s="2"/>
      <c r="F470" s="2"/>
    </row>
    <row r="471" spans="5:6" x14ac:dyDescent="0.25">
      <c r="E471" s="2"/>
      <c r="F471" s="2"/>
    </row>
    <row r="472" spans="5:6" x14ac:dyDescent="0.25">
      <c r="E472" s="2"/>
      <c r="F472" s="2"/>
    </row>
    <row r="473" spans="5:6" x14ac:dyDescent="0.25">
      <c r="E473" s="2"/>
      <c r="F473" s="2"/>
    </row>
    <row r="474" spans="5:6" x14ac:dyDescent="0.25">
      <c r="E474" s="2"/>
      <c r="F474" s="2"/>
    </row>
    <row r="475" spans="5:6" x14ac:dyDescent="0.25">
      <c r="E475" s="2"/>
      <c r="F475" s="2"/>
    </row>
    <row r="476" spans="5:6" x14ac:dyDescent="0.25">
      <c r="E476" s="2"/>
      <c r="F476" s="2"/>
    </row>
    <row r="477" spans="5:6" x14ac:dyDescent="0.25">
      <c r="E477" s="2"/>
      <c r="F477" s="2"/>
    </row>
    <row r="478" spans="5:6" x14ac:dyDescent="0.25">
      <c r="E478" s="2"/>
      <c r="F478" s="2"/>
    </row>
    <row r="479" spans="5:6" x14ac:dyDescent="0.25">
      <c r="E479" s="2"/>
      <c r="F479" s="2"/>
    </row>
    <row r="480" spans="5:6" x14ac:dyDescent="0.25">
      <c r="E480" s="2"/>
      <c r="F480" s="2"/>
    </row>
    <row r="481" spans="5:6" x14ac:dyDescent="0.25">
      <c r="E481" s="2"/>
      <c r="F481" s="2"/>
    </row>
    <row r="482" spans="5:6" x14ac:dyDescent="0.25">
      <c r="E482" s="2"/>
      <c r="F482" s="2"/>
    </row>
    <row r="483" spans="5:6" x14ac:dyDescent="0.25">
      <c r="E483" s="2"/>
      <c r="F483" s="2"/>
    </row>
    <row r="484" spans="5:6" x14ac:dyDescent="0.25">
      <c r="E484" s="2"/>
      <c r="F484" s="2"/>
    </row>
    <row r="485" spans="5:6" x14ac:dyDescent="0.25">
      <c r="E485" s="2"/>
      <c r="F485" s="2"/>
    </row>
    <row r="486" spans="5:6" x14ac:dyDescent="0.25">
      <c r="E486" s="2"/>
      <c r="F486" s="2"/>
    </row>
    <row r="487" spans="5:6" x14ac:dyDescent="0.25">
      <c r="E487" s="2"/>
      <c r="F487" s="2"/>
    </row>
    <row r="488" spans="5:6" x14ac:dyDescent="0.25">
      <c r="E488" s="2"/>
      <c r="F488" s="2"/>
    </row>
    <row r="489" spans="5:6" x14ac:dyDescent="0.25">
      <c r="E489" s="2"/>
      <c r="F489" s="2"/>
    </row>
    <row r="490" spans="5:6" x14ac:dyDescent="0.25">
      <c r="E490" s="2"/>
      <c r="F490" s="2"/>
    </row>
    <row r="491" spans="5:6" x14ac:dyDescent="0.25">
      <c r="E491" s="2"/>
      <c r="F491" s="2"/>
    </row>
    <row r="492" spans="5:6" x14ac:dyDescent="0.25">
      <c r="E492" s="2"/>
      <c r="F492" s="2"/>
    </row>
    <row r="493" spans="5:6" x14ac:dyDescent="0.25">
      <c r="E493" s="2"/>
      <c r="F493" s="2"/>
    </row>
    <row r="494" spans="5:6" x14ac:dyDescent="0.25">
      <c r="E494" s="2"/>
      <c r="F494" s="2"/>
    </row>
    <row r="495" spans="5:6" x14ac:dyDescent="0.25">
      <c r="E495" s="2"/>
      <c r="F495" s="2"/>
    </row>
    <row r="496" spans="5:6" x14ac:dyDescent="0.25">
      <c r="E496" s="2"/>
      <c r="F496" s="2"/>
    </row>
    <row r="497" spans="5:6" x14ac:dyDescent="0.25">
      <c r="E497" s="2"/>
      <c r="F497" s="2"/>
    </row>
    <row r="498" spans="5:6" x14ac:dyDescent="0.25">
      <c r="E498" s="2"/>
      <c r="F498" s="2"/>
    </row>
    <row r="499" spans="5:6" x14ac:dyDescent="0.25">
      <c r="E499" s="2"/>
      <c r="F499" s="2"/>
    </row>
    <row r="500" spans="5:6" x14ac:dyDescent="0.25">
      <c r="E500" s="2"/>
      <c r="F500" s="2"/>
    </row>
    <row r="501" spans="5:6" x14ac:dyDescent="0.25">
      <c r="E501" s="2"/>
      <c r="F501" s="2"/>
    </row>
    <row r="502" spans="5:6" x14ac:dyDescent="0.25">
      <c r="E502" s="2"/>
      <c r="F502" s="2"/>
    </row>
    <row r="503" spans="5:6" x14ac:dyDescent="0.25">
      <c r="E503" s="2"/>
      <c r="F503" s="2"/>
    </row>
    <row r="504" spans="5:6" x14ac:dyDescent="0.25">
      <c r="E504" s="2"/>
      <c r="F504" s="2"/>
    </row>
    <row r="505" spans="5:6" x14ac:dyDescent="0.25">
      <c r="E505" s="2"/>
      <c r="F505" s="2"/>
    </row>
    <row r="506" spans="5:6" x14ac:dyDescent="0.25">
      <c r="E506" s="2"/>
      <c r="F506" s="2"/>
    </row>
    <row r="507" spans="5:6" x14ac:dyDescent="0.25">
      <c r="E507" s="2"/>
      <c r="F507" s="2"/>
    </row>
    <row r="508" spans="5:6" x14ac:dyDescent="0.25">
      <c r="E508" s="2"/>
      <c r="F508" s="2"/>
    </row>
    <row r="509" spans="5:6" x14ac:dyDescent="0.25">
      <c r="E509" s="2"/>
      <c r="F509" s="2"/>
    </row>
    <row r="510" spans="5:6" x14ac:dyDescent="0.25">
      <c r="E510" s="2"/>
      <c r="F510" s="2"/>
    </row>
    <row r="511" spans="5:6" x14ac:dyDescent="0.25">
      <c r="E511" s="2"/>
      <c r="F511" s="2"/>
    </row>
    <row r="512" spans="5:6" x14ac:dyDescent="0.25">
      <c r="E512" s="2"/>
      <c r="F512" s="2"/>
    </row>
    <row r="513" spans="5:6" x14ac:dyDescent="0.25">
      <c r="E513" s="2"/>
      <c r="F513" s="2"/>
    </row>
    <row r="514" spans="5:6" x14ac:dyDescent="0.25">
      <c r="E514" s="2"/>
      <c r="F514" s="2"/>
    </row>
    <row r="515" spans="5:6" x14ac:dyDescent="0.25">
      <c r="E515" s="2"/>
      <c r="F515" s="2"/>
    </row>
    <row r="516" spans="5:6" x14ac:dyDescent="0.25">
      <c r="E516" s="2"/>
      <c r="F516" s="2"/>
    </row>
    <row r="517" spans="5:6" x14ac:dyDescent="0.25">
      <c r="E517" s="2"/>
      <c r="F517" s="2"/>
    </row>
    <row r="518" spans="5:6" x14ac:dyDescent="0.25">
      <c r="E518" s="2"/>
      <c r="F518" s="2"/>
    </row>
    <row r="519" spans="5:6" x14ac:dyDescent="0.25">
      <c r="E519" s="2"/>
      <c r="F519" s="2"/>
    </row>
    <row r="520" spans="5:6" x14ac:dyDescent="0.25">
      <c r="E520" s="2"/>
      <c r="F520" s="2"/>
    </row>
    <row r="521" spans="5:6" x14ac:dyDescent="0.25">
      <c r="E521" s="2"/>
      <c r="F521" s="2"/>
    </row>
    <row r="522" spans="5:6" x14ac:dyDescent="0.25">
      <c r="E522" s="2"/>
      <c r="F522" s="2"/>
    </row>
    <row r="523" spans="5:6" x14ac:dyDescent="0.25">
      <c r="E523" s="2"/>
      <c r="F523" s="2"/>
    </row>
    <row r="524" spans="5:6" x14ac:dyDescent="0.25">
      <c r="E524" s="2"/>
      <c r="F524" s="2"/>
    </row>
    <row r="525" spans="5:6" x14ac:dyDescent="0.25">
      <c r="E525" s="2"/>
      <c r="F525" s="2"/>
    </row>
    <row r="526" spans="5:6" x14ac:dyDescent="0.25">
      <c r="E526" s="2"/>
      <c r="F526" s="2"/>
    </row>
    <row r="527" spans="5:6" x14ac:dyDescent="0.25">
      <c r="E527" s="2"/>
      <c r="F527" s="2"/>
    </row>
    <row r="528" spans="5:6" x14ac:dyDescent="0.25">
      <c r="E528" s="2"/>
      <c r="F528" s="2"/>
    </row>
    <row r="529" spans="5:6" x14ac:dyDescent="0.25">
      <c r="E529" s="2"/>
      <c r="F529" s="2"/>
    </row>
    <row r="530" spans="5:6" x14ac:dyDescent="0.25">
      <c r="E530" s="2"/>
      <c r="F530" s="2"/>
    </row>
    <row r="531" spans="5:6" x14ac:dyDescent="0.25">
      <c r="E531" s="2"/>
      <c r="F531" s="2"/>
    </row>
    <row r="532" spans="5:6" x14ac:dyDescent="0.25">
      <c r="E532" s="2"/>
      <c r="F532" s="2"/>
    </row>
    <row r="533" spans="5:6" x14ac:dyDescent="0.25">
      <c r="E533" s="2"/>
      <c r="F533" s="2"/>
    </row>
    <row r="534" spans="5:6" x14ac:dyDescent="0.25">
      <c r="E534" s="2"/>
      <c r="F534" s="2"/>
    </row>
    <row r="535" spans="5:6" x14ac:dyDescent="0.25">
      <c r="E535" s="2"/>
      <c r="F535" s="2"/>
    </row>
    <row r="536" spans="5:6" x14ac:dyDescent="0.25">
      <c r="E536" s="2"/>
      <c r="F536" s="2"/>
    </row>
    <row r="537" spans="5:6" x14ac:dyDescent="0.25">
      <c r="E537" s="2"/>
      <c r="F537" s="2"/>
    </row>
    <row r="538" spans="5:6" x14ac:dyDescent="0.25">
      <c r="E538" s="2"/>
      <c r="F538" s="2"/>
    </row>
    <row r="539" spans="5:6" x14ac:dyDescent="0.25">
      <c r="E539" s="2"/>
      <c r="F539" s="2"/>
    </row>
    <row r="540" spans="5:6" x14ac:dyDescent="0.25">
      <c r="E540" s="2"/>
      <c r="F540" s="2"/>
    </row>
    <row r="541" spans="5:6" x14ac:dyDescent="0.25">
      <c r="E541" s="2"/>
      <c r="F541" s="2"/>
    </row>
    <row r="542" spans="5:6" x14ac:dyDescent="0.25">
      <c r="E542" s="2"/>
      <c r="F542" s="2"/>
    </row>
    <row r="543" spans="5:6" x14ac:dyDescent="0.25">
      <c r="E543" s="2"/>
      <c r="F543" s="2"/>
    </row>
    <row r="544" spans="5:6" x14ac:dyDescent="0.25">
      <c r="E544" s="2"/>
      <c r="F544" s="2"/>
    </row>
    <row r="545" spans="5:6" x14ac:dyDescent="0.25">
      <c r="E545" s="2"/>
      <c r="F545" s="2"/>
    </row>
    <row r="546" spans="5:6" x14ac:dyDescent="0.25">
      <c r="E546" s="2"/>
      <c r="F546" s="2"/>
    </row>
    <row r="547" spans="5:6" x14ac:dyDescent="0.25">
      <c r="E547" s="2"/>
      <c r="F547" s="2"/>
    </row>
    <row r="548" spans="5:6" x14ac:dyDescent="0.25">
      <c r="E548" s="2"/>
      <c r="F548" s="2"/>
    </row>
    <row r="549" spans="5:6" x14ac:dyDescent="0.25">
      <c r="E549" s="2"/>
      <c r="F549" s="2"/>
    </row>
    <row r="550" spans="5:6" x14ac:dyDescent="0.25">
      <c r="E550" s="2"/>
      <c r="F550" s="2"/>
    </row>
    <row r="551" spans="5:6" x14ac:dyDescent="0.25">
      <c r="E551" s="2"/>
      <c r="F551" s="2"/>
    </row>
    <row r="552" spans="5:6" x14ac:dyDescent="0.25">
      <c r="E552" s="2"/>
      <c r="F552" s="2"/>
    </row>
    <row r="553" spans="5:6" x14ac:dyDescent="0.25">
      <c r="E553" s="2"/>
      <c r="F553" s="2"/>
    </row>
    <row r="554" spans="5:6" x14ac:dyDescent="0.25">
      <c r="E554" s="2"/>
      <c r="F554" s="2"/>
    </row>
    <row r="555" spans="5:6" x14ac:dyDescent="0.25">
      <c r="E555" s="2"/>
      <c r="F555" s="2"/>
    </row>
    <row r="556" spans="5:6" x14ac:dyDescent="0.25">
      <c r="E556" s="2"/>
      <c r="F556" s="2"/>
    </row>
    <row r="557" spans="5:6" x14ac:dyDescent="0.25">
      <c r="E557" s="2"/>
      <c r="F557" s="2"/>
    </row>
    <row r="558" spans="5:6" x14ac:dyDescent="0.25">
      <c r="E558" s="2"/>
      <c r="F558" s="2"/>
    </row>
    <row r="559" spans="5:6" x14ac:dyDescent="0.25">
      <c r="E559" s="2"/>
      <c r="F559" s="2"/>
    </row>
    <row r="560" spans="5:6" x14ac:dyDescent="0.25">
      <c r="E560" s="2"/>
      <c r="F560" s="2"/>
    </row>
    <row r="561" spans="5:6" x14ac:dyDescent="0.25">
      <c r="E561" s="2"/>
      <c r="F561" s="2"/>
    </row>
    <row r="562" spans="5:6" x14ac:dyDescent="0.25">
      <c r="E562" s="2"/>
      <c r="F562" s="2"/>
    </row>
    <row r="563" spans="5:6" x14ac:dyDescent="0.25">
      <c r="E563" s="2"/>
      <c r="F563" s="2"/>
    </row>
    <row r="564" spans="5:6" x14ac:dyDescent="0.25">
      <c r="E564" s="2"/>
      <c r="F564" s="2"/>
    </row>
    <row r="565" spans="5:6" x14ac:dyDescent="0.25">
      <c r="E565" s="2"/>
      <c r="F565" s="2"/>
    </row>
    <row r="566" spans="5:6" x14ac:dyDescent="0.25">
      <c r="E566" s="2"/>
      <c r="F566" s="2"/>
    </row>
    <row r="567" spans="5:6" x14ac:dyDescent="0.25">
      <c r="E567" s="2"/>
      <c r="F567" s="2"/>
    </row>
    <row r="568" spans="5:6" x14ac:dyDescent="0.25">
      <c r="E568" s="2"/>
      <c r="F568" s="2"/>
    </row>
    <row r="569" spans="5:6" x14ac:dyDescent="0.25">
      <c r="E569" s="2"/>
      <c r="F569" s="2"/>
    </row>
    <row r="570" spans="5:6" x14ac:dyDescent="0.25">
      <c r="E570" s="2"/>
      <c r="F570" s="2"/>
    </row>
    <row r="571" spans="5:6" x14ac:dyDescent="0.25">
      <c r="E571" s="2"/>
      <c r="F571" s="2"/>
    </row>
    <row r="572" spans="5:6" x14ac:dyDescent="0.25">
      <c r="E572" s="2"/>
      <c r="F572" s="2"/>
    </row>
    <row r="573" spans="5:6" x14ac:dyDescent="0.25">
      <c r="E573" s="2"/>
      <c r="F573" s="2"/>
    </row>
    <row r="574" spans="5:6" x14ac:dyDescent="0.25">
      <c r="E574" s="2"/>
      <c r="F574" s="2"/>
    </row>
    <row r="575" spans="5:6" x14ac:dyDescent="0.25">
      <c r="E575" s="2"/>
      <c r="F575" s="2"/>
    </row>
    <row r="576" spans="5:6" x14ac:dyDescent="0.25">
      <c r="E576" s="2"/>
      <c r="F576" s="2"/>
    </row>
    <row r="577" spans="5:6" x14ac:dyDescent="0.25">
      <c r="E577" s="2"/>
      <c r="F577" s="2"/>
    </row>
    <row r="578" spans="5:6" x14ac:dyDescent="0.25">
      <c r="E578" s="2"/>
      <c r="F578" s="2"/>
    </row>
    <row r="579" spans="5:6" x14ac:dyDescent="0.25">
      <c r="E579" s="2"/>
      <c r="F579" s="2"/>
    </row>
    <row r="580" spans="5:6" x14ac:dyDescent="0.25">
      <c r="E580" s="2"/>
      <c r="F580" s="2"/>
    </row>
    <row r="581" spans="5:6" x14ac:dyDescent="0.25">
      <c r="E581" s="2"/>
      <c r="F581" s="2"/>
    </row>
    <row r="582" spans="5:6" x14ac:dyDescent="0.25">
      <c r="E582" s="2"/>
      <c r="F582" s="2"/>
    </row>
    <row r="583" spans="5:6" x14ac:dyDescent="0.25">
      <c r="E583" s="2"/>
      <c r="F583" s="2"/>
    </row>
    <row r="584" spans="5:6" x14ac:dyDescent="0.25">
      <c r="E584" s="2"/>
      <c r="F584" s="2"/>
    </row>
    <row r="585" spans="5:6" x14ac:dyDescent="0.25">
      <c r="E585" s="2"/>
      <c r="F585" s="2"/>
    </row>
    <row r="586" spans="5:6" x14ac:dyDescent="0.25">
      <c r="E586" s="2"/>
      <c r="F586" s="2"/>
    </row>
    <row r="587" spans="5:6" x14ac:dyDescent="0.25">
      <c r="E587" s="2"/>
      <c r="F587" s="2"/>
    </row>
    <row r="588" spans="5:6" x14ac:dyDescent="0.25">
      <c r="E588" s="2"/>
      <c r="F588" s="2"/>
    </row>
    <row r="589" spans="5:6" x14ac:dyDescent="0.25">
      <c r="E589" s="2"/>
      <c r="F589" s="2"/>
    </row>
    <row r="590" spans="5:6" x14ac:dyDescent="0.25">
      <c r="E590" s="2"/>
      <c r="F590" s="2"/>
    </row>
    <row r="591" spans="5:6" x14ac:dyDescent="0.25">
      <c r="E591" s="2"/>
      <c r="F591" s="2"/>
    </row>
    <row r="592" spans="5:6" x14ac:dyDescent="0.25">
      <c r="E592" s="2"/>
      <c r="F592" s="2"/>
    </row>
    <row r="593" spans="5:6" x14ac:dyDescent="0.25">
      <c r="E593" s="2"/>
      <c r="F593" s="2"/>
    </row>
    <row r="594" spans="5:6" x14ac:dyDescent="0.25">
      <c r="E594" s="2"/>
      <c r="F594" s="2"/>
    </row>
    <row r="595" spans="5:6" x14ac:dyDescent="0.25">
      <c r="E595" s="2"/>
      <c r="F595" s="2"/>
    </row>
    <row r="596" spans="5:6" x14ac:dyDescent="0.25">
      <c r="E596" s="2"/>
      <c r="F596" s="2"/>
    </row>
    <row r="597" spans="5:6" x14ac:dyDescent="0.25">
      <c r="E597" s="2"/>
      <c r="F597" s="2"/>
    </row>
    <row r="598" spans="5:6" x14ac:dyDescent="0.25">
      <c r="E598" s="2"/>
      <c r="F598" s="2"/>
    </row>
    <row r="599" spans="5:6" x14ac:dyDescent="0.25">
      <c r="E599" s="2"/>
      <c r="F599" s="2"/>
    </row>
    <row r="600" spans="5:6" x14ac:dyDescent="0.25">
      <c r="E600" s="2"/>
      <c r="F600" s="2"/>
    </row>
    <row r="601" spans="5:6" x14ac:dyDescent="0.25">
      <c r="E601" s="2"/>
      <c r="F601" s="2"/>
    </row>
    <row r="602" spans="5:6" x14ac:dyDescent="0.25">
      <c r="E602" s="2"/>
      <c r="F602" s="2"/>
    </row>
    <row r="603" spans="5:6" x14ac:dyDescent="0.25">
      <c r="E603" s="2"/>
      <c r="F603" s="2"/>
    </row>
    <row r="604" spans="5:6" x14ac:dyDescent="0.25">
      <c r="E604" s="2"/>
      <c r="F604" s="2"/>
    </row>
    <row r="605" spans="5:6" x14ac:dyDescent="0.25">
      <c r="E605" s="2"/>
      <c r="F605" s="2"/>
    </row>
    <row r="606" spans="5:6" x14ac:dyDescent="0.25">
      <c r="E606" s="2"/>
      <c r="F606" s="2"/>
    </row>
    <row r="607" spans="5:6" x14ac:dyDescent="0.25">
      <c r="E607" s="2"/>
      <c r="F607" s="2"/>
    </row>
    <row r="608" spans="5:6" x14ac:dyDescent="0.25">
      <c r="E608" s="2"/>
      <c r="F608" s="2"/>
    </row>
    <row r="609" spans="5:6" x14ac:dyDescent="0.25">
      <c r="E609" s="2"/>
      <c r="F609" s="2"/>
    </row>
    <row r="610" spans="5:6" x14ac:dyDescent="0.25">
      <c r="E610" s="2"/>
      <c r="F610" s="2"/>
    </row>
    <row r="611" spans="5:6" x14ac:dyDescent="0.25">
      <c r="E611" s="2"/>
      <c r="F611" s="2"/>
    </row>
    <row r="612" spans="5:6" x14ac:dyDescent="0.25">
      <c r="E612" s="2"/>
      <c r="F612" s="2"/>
    </row>
    <row r="613" spans="5:6" x14ac:dyDescent="0.25">
      <c r="E613" s="2"/>
      <c r="F613" s="2"/>
    </row>
    <row r="614" spans="5:6" x14ac:dyDescent="0.25">
      <c r="E614" s="2"/>
      <c r="F614" s="2"/>
    </row>
    <row r="615" spans="5:6" x14ac:dyDescent="0.25">
      <c r="E615" s="2"/>
      <c r="F615" s="2"/>
    </row>
    <row r="616" spans="5:6" x14ac:dyDescent="0.25">
      <c r="E616" s="2"/>
      <c r="F616" s="2"/>
    </row>
    <row r="617" spans="5:6" x14ac:dyDescent="0.25">
      <c r="E617" s="2"/>
      <c r="F617" s="2"/>
    </row>
    <row r="618" spans="5:6" x14ac:dyDescent="0.25">
      <c r="E618" s="2"/>
      <c r="F618" s="2"/>
    </row>
    <row r="619" spans="5:6" x14ac:dyDescent="0.25">
      <c r="E619" s="2"/>
      <c r="F619" s="2"/>
    </row>
    <row r="620" spans="5:6" x14ac:dyDescent="0.25">
      <c r="E620" s="2"/>
      <c r="F620" s="2"/>
    </row>
    <row r="621" spans="5:6" x14ac:dyDescent="0.25">
      <c r="E621" s="2"/>
      <c r="F621" s="2"/>
    </row>
    <row r="622" spans="5:6" x14ac:dyDescent="0.25">
      <c r="E622" s="2"/>
      <c r="F622" s="2"/>
    </row>
    <row r="623" spans="5:6" x14ac:dyDescent="0.25">
      <c r="E623" s="2"/>
      <c r="F623" s="2"/>
    </row>
    <row r="624" spans="5:6" x14ac:dyDescent="0.25">
      <c r="E624" s="2"/>
      <c r="F624" s="2"/>
    </row>
    <row r="625" spans="5:6" x14ac:dyDescent="0.25">
      <c r="E625" s="2"/>
      <c r="F625" s="2"/>
    </row>
    <row r="626" spans="5:6" x14ac:dyDescent="0.25">
      <c r="E626" s="2"/>
      <c r="F626" s="2"/>
    </row>
    <row r="627" spans="5:6" x14ac:dyDescent="0.25">
      <c r="E627" s="2"/>
      <c r="F627" s="2"/>
    </row>
    <row r="628" spans="5:6" x14ac:dyDescent="0.25">
      <c r="E628" s="2"/>
      <c r="F628" s="2"/>
    </row>
    <row r="629" spans="5:6" x14ac:dyDescent="0.25">
      <c r="E629" s="2"/>
      <c r="F629" s="2"/>
    </row>
    <row r="630" spans="5:6" x14ac:dyDescent="0.25">
      <c r="E630" s="2"/>
      <c r="F630" s="2"/>
    </row>
    <row r="631" spans="5:6" x14ac:dyDescent="0.25">
      <c r="E631" s="2"/>
      <c r="F631" s="2"/>
    </row>
    <row r="632" spans="5:6" x14ac:dyDescent="0.25">
      <c r="E632" s="2"/>
      <c r="F632" s="2"/>
    </row>
    <row r="633" spans="5:6" x14ac:dyDescent="0.25">
      <c r="E633" s="2"/>
      <c r="F633" s="2"/>
    </row>
    <row r="634" spans="5:6" x14ac:dyDescent="0.25">
      <c r="E634" s="2"/>
      <c r="F634" s="2"/>
    </row>
    <row r="635" spans="5:6" x14ac:dyDescent="0.25">
      <c r="E635" s="2"/>
      <c r="F635" s="2"/>
    </row>
    <row r="636" spans="5:6" x14ac:dyDescent="0.25">
      <c r="E636" s="2"/>
      <c r="F636" s="2"/>
    </row>
    <row r="637" spans="5:6" x14ac:dyDescent="0.25">
      <c r="E637" s="2"/>
      <c r="F637" s="2"/>
    </row>
    <row r="638" spans="5:6" x14ac:dyDescent="0.25">
      <c r="E638" s="2"/>
      <c r="F638" s="2"/>
    </row>
    <row r="639" spans="5:6" x14ac:dyDescent="0.25">
      <c r="E639" s="2"/>
      <c r="F639" s="2"/>
    </row>
    <row r="640" spans="5:6" x14ac:dyDescent="0.25">
      <c r="E640" s="2"/>
      <c r="F640" s="2"/>
    </row>
    <row r="641" spans="5:6" x14ac:dyDescent="0.25">
      <c r="E641" s="2"/>
      <c r="F641" s="2"/>
    </row>
    <row r="642" spans="5:6" x14ac:dyDescent="0.25">
      <c r="E642" s="2"/>
      <c r="F642" s="2"/>
    </row>
    <row r="643" spans="5:6" x14ac:dyDescent="0.25">
      <c r="E643" s="2"/>
      <c r="F643" s="2"/>
    </row>
    <row r="644" spans="5:6" x14ac:dyDescent="0.25">
      <c r="E644" s="2"/>
      <c r="F644" s="2"/>
    </row>
    <row r="645" spans="5:6" x14ac:dyDescent="0.25">
      <c r="E645" s="2"/>
      <c r="F645" s="2"/>
    </row>
    <row r="646" spans="5:6" x14ac:dyDescent="0.25">
      <c r="E646" s="2"/>
      <c r="F646" s="2"/>
    </row>
    <row r="647" spans="5:6" x14ac:dyDescent="0.25">
      <c r="E647" s="2"/>
      <c r="F647" s="2"/>
    </row>
    <row r="648" spans="5:6" x14ac:dyDescent="0.25">
      <c r="E648" s="2"/>
      <c r="F648" s="2"/>
    </row>
    <row r="649" spans="5:6" x14ac:dyDescent="0.25">
      <c r="E649" s="2"/>
      <c r="F649" s="2"/>
    </row>
    <row r="650" spans="5:6" x14ac:dyDescent="0.25">
      <c r="E650" s="2"/>
      <c r="F650" s="2"/>
    </row>
    <row r="651" spans="5:6" x14ac:dyDescent="0.25">
      <c r="E651" s="2"/>
      <c r="F651" s="2"/>
    </row>
    <row r="652" spans="5:6" x14ac:dyDescent="0.25">
      <c r="E652" s="2"/>
      <c r="F652" s="2"/>
    </row>
    <row r="653" spans="5:6" x14ac:dyDescent="0.25">
      <c r="E653" s="2"/>
      <c r="F653" s="2"/>
    </row>
    <row r="654" spans="5:6" x14ac:dyDescent="0.25">
      <c r="E654" s="2"/>
      <c r="F654" s="2"/>
    </row>
    <row r="655" spans="5:6" x14ac:dyDescent="0.25">
      <c r="E655" s="2"/>
      <c r="F655" s="2"/>
    </row>
    <row r="656" spans="5:6" x14ac:dyDescent="0.25">
      <c r="E656" s="2"/>
      <c r="F656" s="2"/>
    </row>
    <row r="657" spans="5:6" x14ac:dyDescent="0.25">
      <c r="E657" s="2"/>
      <c r="F657" s="2"/>
    </row>
    <row r="658" spans="5:6" x14ac:dyDescent="0.25">
      <c r="E658" s="2"/>
      <c r="F658" s="2"/>
    </row>
    <row r="659" spans="5:6" x14ac:dyDescent="0.25">
      <c r="E659" s="2"/>
      <c r="F659" s="2"/>
    </row>
    <row r="660" spans="5:6" x14ac:dyDescent="0.25">
      <c r="E660" s="2"/>
      <c r="F660" s="2"/>
    </row>
    <row r="661" spans="5:6" x14ac:dyDescent="0.25">
      <c r="E661" s="2"/>
      <c r="F661" s="2"/>
    </row>
    <row r="662" spans="5:6" x14ac:dyDescent="0.25">
      <c r="E662" s="2"/>
      <c r="F662" s="2"/>
    </row>
    <row r="663" spans="5:6" x14ac:dyDescent="0.25">
      <c r="E663" s="2"/>
      <c r="F663" s="2"/>
    </row>
    <row r="664" spans="5:6" x14ac:dyDescent="0.25">
      <c r="E664" s="2"/>
      <c r="F664" s="2"/>
    </row>
    <row r="665" spans="5:6" x14ac:dyDescent="0.25">
      <c r="E665" s="2"/>
      <c r="F665" s="2"/>
    </row>
    <row r="666" spans="5:6" x14ac:dyDescent="0.25">
      <c r="E666" s="2"/>
      <c r="F666" s="2"/>
    </row>
    <row r="667" spans="5:6" x14ac:dyDescent="0.25">
      <c r="E667" s="2"/>
      <c r="F667" s="2"/>
    </row>
    <row r="668" spans="5:6" x14ac:dyDescent="0.25">
      <c r="E668" s="2"/>
      <c r="F668" s="2"/>
    </row>
    <row r="669" spans="5:6" x14ac:dyDescent="0.25">
      <c r="E669" s="2"/>
      <c r="F669" s="2"/>
    </row>
    <row r="670" spans="5:6" x14ac:dyDescent="0.25">
      <c r="E670" s="2"/>
      <c r="F670" s="2"/>
    </row>
    <row r="671" spans="5:6" x14ac:dyDescent="0.25">
      <c r="E671" s="2"/>
      <c r="F671" s="2"/>
    </row>
    <row r="672" spans="5:6" x14ac:dyDescent="0.25">
      <c r="E672" s="2"/>
      <c r="F672" s="2"/>
    </row>
    <row r="673" spans="5:6" x14ac:dyDescent="0.25">
      <c r="E673" s="2"/>
      <c r="F673" s="2"/>
    </row>
    <row r="674" spans="5:6" x14ac:dyDescent="0.25">
      <c r="E674" s="2"/>
      <c r="F674" s="2"/>
    </row>
    <row r="675" spans="5:6" x14ac:dyDescent="0.25">
      <c r="E675" s="2"/>
      <c r="F675" s="2"/>
    </row>
    <row r="676" spans="5:6" x14ac:dyDescent="0.25">
      <c r="E676" s="2"/>
      <c r="F676" s="2"/>
    </row>
    <row r="677" spans="5:6" x14ac:dyDescent="0.25">
      <c r="E677" s="2"/>
      <c r="F677" s="2"/>
    </row>
    <row r="678" spans="5:6" x14ac:dyDescent="0.25">
      <c r="E678" s="2"/>
      <c r="F678" s="2"/>
    </row>
    <row r="679" spans="5:6" x14ac:dyDescent="0.25">
      <c r="E679" s="2"/>
      <c r="F679" s="2"/>
    </row>
    <row r="680" spans="5:6" x14ac:dyDescent="0.25">
      <c r="E680" s="2"/>
      <c r="F680" s="2"/>
    </row>
    <row r="681" spans="5:6" x14ac:dyDescent="0.25">
      <c r="E681" s="2"/>
      <c r="F681" s="2"/>
    </row>
    <row r="682" spans="5:6" x14ac:dyDescent="0.25">
      <c r="E682" s="2"/>
      <c r="F682" s="2"/>
    </row>
    <row r="683" spans="5:6" x14ac:dyDescent="0.25">
      <c r="E683" s="2"/>
      <c r="F683" s="2"/>
    </row>
    <row r="684" spans="5:6" x14ac:dyDescent="0.25">
      <c r="E684" s="2"/>
      <c r="F684" s="2"/>
    </row>
    <row r="685" spans="5:6" x14ac:dyDescent="0.25">
      <c r="E685" s="2"/>
      <c r="F685" s="2"/>
    </row>
    <row r="686" spans="5:6" x14ac:dyDescent="0.25">
      <c r="E686" s="2"/>
      <c r="F686" s="2"/>
    </row>
    <row r="687" spans="5:6" x14ac:dyDescent="0.25">
      <c r="E687" s="2"/>
      <c r="F687" s="2"/>
    </row>
    <row r="688" spans="5:6" x14ac:dyDescent="0.25">
      <c r="E688" s="2"/>
      <c r="F688" s="2"/>
    </row>
    <row r="689" spans="5:6" x14ac:dyDescent="0.25">
      <c r="E689" s="2"/>
      <c r="F689" s="2"/>
    </row>
    <row r="690" spans="5:6" x14ac:dyDescent="0.25">
      <c r="E690" s="2"/>
      <c r="F690" s="2"/>
    </row>
    <row r="691" spans="5:6" x14ac:dyDescent="0.25">
      <c r="E691" s="2"/>
      <c r="F691" s="2"/>
    </row>
    <row r="692" spans="5:6" x14ac:dyDescent="0.25">
      <c r="E692" s="2"/>
      <c r="F692" s="2"/>
    </row>
    <row r="693" spans="5:6" x14ac:dyDescent="0.25">
      <c r="E693" s="2"/>
      <c r="F693" s="2"/>
    </row>
    <row r="694" spans="5:6" x14ac:dyDescent="0.25">
      <c r="E694" s="2"/>
      <c r="F694" s="2"/>
    </row>
    <row r="695" spans="5:6" x14ac:dyDescent="0.25">
      <c r="E695" s="2"/>
      <c r="F695" s="2"/>
    </row>
    <row r="696" spans="5:6" x14ac:dyDescent="0.25">
      <c r="E696" s="2"/>
      <c r="F696" s="2"/>
    </row>
    <row r="697" spans="5:6" x14ac:dyDescent="0.25">
      <c r="E697" s="2"/>
      <c r="F697" s="2"/>
    </row>
    <row r="698" spans="5:6" x14ac:dyDescent="0.25">
      <c r="E698" s="2"/>
      <c r="F698" s="2"/>
    </row>
    <row r="699" spans="5:6" x14ac:dyDescent="0.25">
      <c r="E699" s="2"/>
      <c r="F699" s="2"/>
    </row>
    <row r="700" spans="5:6" x14ac:dyDescent="0.25">
      <c r="E700" s="2"/>
      <c r="F700" s="2"/>
    </row>
    <row r="701" spans="5:6" x14ac:dyDescent="0.25">
      <c r="E701" s="2"/>
      <c r="F701" s="2"/>
    </row>
    <row r="702" spans="5:6" x14ac:dyDescent="0.25">
      <c r="E702" s="2"/>
      <c r="F702" s="2"/>
    </row>
    <row r="703" spans="5:6" x14ac:dyDescent="0.25">
      <c r="E703" s="2"/>
      <c r="F703" s="2"/>
    </row>
    <row r="704" spans="5:6" x14ac:dyDescent="0.25">
      <c r="E704" s="2"/>
      <c r="F704" s="2"/>
    </row>
    <row r="705" spans="5:6" x14ac:dyDescent="0.25">
      <c r="E705" s="2"/>
      <c r="F705" s="2"/>
    </row>
    <row r="706" spans="5:6" x14ac:dyDescent="0.25">
      <c r="E706" s="2"/>
      <c r="F706" s="2"/>
    </row>
    <row r="707" spans="5:6" x14ac:dyDescent="0.25">
      <c r="E707" s="2"/>
      <c r="F707" s="2"/>
    </row>
    <row r="708" spans="5:6" x14ac:dyDescent="0.25">
      <c r="E708" s="2"/>
      <c r="F708" s="2"/>
    </row>
    <row r="709" spans="5:6" x14ac:dyDescent="0.25">
      <c r="E709" s="2"/>
      <c r="F709" s="2"/>
    </row>
    <row r="710" spans="5:6" x14ac:dyDescent="0.25">
      <c r="E710" s="2"/>
      <c r="F710" s="2"/>
    </row>
    <row r="711" spans="5:6" x14ac:dyDescent="0.25">
      <c r="E711" s="2"/>
      <c r="F711" s="2"/>
    </row>
    <row r="712" spans="5:6" x14ac:dyDescent="0.25">
      <c r="E712" s="2"/>
      <c r="F712" s="2"/>
    </row>
    <row r="713" spans="5:6" x14ac:dyDescent="0.25">
      <c r="E713" s="2"/>
      <c r="F713" s="2"/>
    </row>
    <row r="714" spans="5:6" x14ac:dyDescent="0.25">
      <c r="E714" s="2"/>
      <c r="F714" s="2"/>
    </row>
    <row r="715" spans="5:6" x14ac:dyDescent="0.25">
      <c r="E715" s="2"/>
      <c r="F715" s="2"/>
    </row>
    <row r="716" spans="5:6" x14ac:dyDescent="0.25">
      <c r="E716" s="2"/>
      <c r="F716" s="2"/>
    </row>
    <row r="717" spans="5:6" x14ac:dyDescent="0.25">
      <c r="E717" s="2"/>
      <c r="F717" s="2"/>
    </row>
    <row r="718" spans="5:6" x14ac:dyDescent="0.25">
      <c r="E718" s="2"/>
      <c r="F718" s="2"/>
    </row>
    <row r="719" spans="5:6" x14ac:dyDescent="0.25">
      <c r="E719" s="2"/>
      <c r="F719" s="2"/>
    </row>
    <row r="720" spans="5:6" x14ac:dyDescent="0.25">
      <c r="E720" s="2"/>
      <c r="F720" s="2"/>
    </row>
    <row r="721" spans="5:6" x14ac:dyDescent="0.25">
      <c r="E721" s="2"/>
      <c r="F721" s="2"/>
    </row>
    <row r="722" spans="5:6" x14ac:dyDescent="0.25">
      <c r="E722" s="2"/>
      <c r="F722" s="2"/>
    </row>
    <row r="723" spans="5:6" x14ac:dyDescent="0.25">
      <c r="E723" s="2"/>
      <c r="F723" s="2"/>
    </row>
    <row r="724" spans="5:6" x14ac:dyDescent="0.25">
      <c r="E724" s="2"/>
      <c r="F724" s="2"/>
    </row>
    <row r="725" spans="5:6" x14ac:dyDescent="0.25">
      <c r="E725" s="2"/>
      <c r="F725" s="2"/>
    </row>
    <row r="726" spans="5:6" x14ac:dyDescent="0.25">
      <c r="E726" s="2"/>
      <c r="F726" s="2"/>
    </row>
    <row r="727" spans="5:6" x14ac:dyDescent="0.25">
      <c r="E727" s="2"/>
      <c r="F727" s="2"/>
    </row>
    <row r="728" spans="5:6" x14ac:dyDescent="0.25">
      <c r="E728" s="2"/>
      <c r="F728" s="2"/>
    </row>
    <row r="729" spans="5:6" x14ac:dyDescent="0.25">
      <c r="E729" s="2"/>
      <c r="F729" s="2"/>
    </row>
    <row r="730" spans="5:6" x14ac:dyDescent="0.25">
      <c r="E730" s="2"/>
      <c r="F730" s="2"/>
    </row>
    <row r="731" spans="5:6" x14ac:dyDescent="0.25">
      <c r="E731" s="2"/>
      <c r="F731" s="2"/>
    </row>
    <row r="732" spans="5:6" x14ac:dyDescent="0.25">
      <c r="E732" s="2"/>
      <c r="F732" s="2"/>
    </row>
    <row r="733" spans="5:6" x14ac:dyDescent="0.25">
      <c r="E733" s="2"/>
      <c r="F733" s="2"/>
    </row>
    <row r="734" spans="5:6" x14ac:dyDescent="0.25">
      <c r="E734" s="2"/>
      <c r="F734" s="2"/>
    </row>
    <row r="735" spans="5:6" x14ac:dyDescent="0.25">
      <c r="E735" s="2"/>
      <c r="F735" s="2"/>
    </row>
    <row r="736" spans="5:6" x14ac:dyDescent="0.25">
      <c r="E736" s="2"/>
      <c r="F736" s="2"/>
    </row>
    <row r="737" spans="5:6" x14ac:dyDescent="0.25">
      <c r="E737" s="2"/>
      <c r="F737" s="2"/>
    </row>
    <row r="738" spans="5:6" x14ac:dyDescent="0.25">
      <c r="E738" s="2"/>
      <c r="F738" s="2"/>
    </row>
    <row r="739" spans="5:6" x14ac:dyDescent="0.25">
      <c r="E739" s="2"/>
      <c r="F739" s="2"/>
    </row>
    <row r="740" spans="5:6" x14ac:dyDescent="0.25">
      <c r="E740" s="2"/>
      <c r="F740" s="2"/>
    </row>
    <row r="741" spans="5:6" x14ac:dyDescent="0.25">
      <c r="E741" s="2"/>
      <c r="F741" s="2"/>
    </row>
    <row r="742" spans="5:6" x14ac:dyDescent="0.25">
      <c r="E742" s="2"/>
      <c r="F742" s="2"/>
    </row>
    <row r="743" spans="5:6" x14ac:dyDescent="0.25">
      <c r="E743" s="2"/>
      <c r="F743" s="2"/>
    </row>
    <row r="744" spans="5:6" x14ac:dyDescent="0.25">
      <c r="E744" s="2"/>
      <c r="F744" s="2"/>
    </row>
    <row r="745" spans="5:6" x14ac:dyDescent="0.25">
      <c r="E745" s="2"/>
      <c r="F745" s="2"/>
    </row>
    <row r="746" spans="5:6" x14ac:dyDescent="0.25">
      <c r="E746" s="2"/>
      <c r="F746" s="2"/>
    </row>
    <row r="747" spans="5:6" x14ac:dyDescent="0.25">
      <c r="E747" s="2"/>
      <c r="F747" s="2"/>
    </row>
    <row r="748" spans="5:6" x14ac:dyDescent="0.25">
      <c r="E748" s="2"/>
      <c r="F748" s="2"/>
    </row>
    <row r="749" spans="5:6" x14ac:dyDescent="0.25">
      <c r="E749" s="2"/>
      <c r="F749" s="2"/>
    </row>
    <row r="750" spans="5:6" x14ac:dyDescent="0.25">
      <c r="E750" s="2"/>
      <c r="F750" s="2"/>
    </row>
    <row r="751" spans="5:6" x14ac:dyDescent="0.25">
      <c r="E751" s="2"/>
      <c r="F751" s="2"/>
    </row>
    <row r="752" spans="5:6" x14ac:dyDescent="0.25">
      <c r="E752" s="2"/>
      <c r="F752" s="2"/>
    </row>
    <row r="753" spans="5:6" x14ac:dyDescent="0.25">
      <c r="E753" s="2"/>
      <c r="F753" s="2"/>
    </row>
    <row r="754" spans="5:6" x14ac:dyDescent="0.25">
      <c r="E754" s="2"/>
      <c r="F754" s="2"/>
    </row>
    <row r="755" spans="5:6" x14ac:dyDescent="0.25">
      <c r="E755" s="2"/>
      <c r="F755" s="2"/>
    </row>
    <row r="756" spans="5:6" x14ac:dyDescent="0.25">
      <c r="E756" s="2"/>
      <c r="F756" s="2"/>
    </row>
    <row r="757" spans="5:6" x14ac:dyDescent="0.25">
      <c r="E757" s="2"/>
      <c r="F757" s="2"/>
    </row>
    <row r="758" spans="5:6" x14ac:dyDescent="0.25">
      <c r="E758" s="2"/>
      <c r="F758" s="2"/>
    </row>
    <row r="759" spans="5:6" x14ac:dyDescent="0.25">
      <c r="E759" s="2"/>
      <c r="F759" s="2"/>
    </row>
    <row r="760" spans="5:6" x14ac:dyDescent="0.25">
      <c r="E760" s="2"/>
      <c r="F760" s="2"/>
    </row>
    <row r="761" spans="5:6" x14ac:dyDescent="0.25">
      <c r="E761" s="2"/>
      <c r="F761" s="2"/>
    </row>
    <row r="762" spans="5:6" x14ac:dyDescent="0.25">
      <c r="E762" s="2"/>
      <c r="F762" s="2"/>
    </row>
    <row r="763" spans="5:6" x14ac:dyDescent="0.25">
      <c r="E763" s="2"/>
      <c r="F763" s="2"/>
    </row>
    <row r="764" spans="5:6" x14ac:dyDescent="0.25">
      <c r="E764" s="2"/>
      <c r="F764" s="2"/>
    </row>
    <row r="765" spans="5:6" x14ac:dyDescent="0.25">
      <c r="E765" s="2"/>
      <c r="F765" s="2"/>
    </row>
    <row r="766" spans="5:6" x14ac:dyDescent="0.25">
      <c r="E766" s="2"/>
      <c r="F766" s="2"/>
    </row>
    <row r="767" spans="5:6" x14ac:dyDescent="0.25">
      <c r="E767" s="2"/>
      <c r="F767" s="2"/>
    </row>
    <row r="768" spans="5:6" x14ac:dyDescent="0.25">
      <c r="E768" s="2"/>
      <c r="F768" s="2"/>
    </row>
    <row r="769" spans="5:6" x14ac:dyDescent="0.25">
      <c r="E769" s="2"/>
      <c r="F769" s="2"/>
    </row>
    <row r="770" spans="5:6" x14ac:dyDescent="0.25">
      <c r="E770" s="2"/>
      <c r="F770" s="2"/>
    </row>
    <row r="771" spans="5:6" x14ac:dyDescent="0.25">
      <c r="E771" s="2"/>
      <c r="F771" s="2"/>
    </row>
    <row r="772" spans="5:6" x14ac:dyDescent="0.25">
      <c r="E772" s="2"/>
      <c r="F772" s="2"/>
    </row>
    <row r="773" spans="5:6" x14ac:dyDescent="0.25">
      <c r="E773" s="2"/>
      <c r="F773" s="2"/>
    </row>
    <row r="774" spans="5:6" x14ac:dyDescent="0.25">
      <c r="E774" s="2"/>
      <c r="F774" s="2"/>
    </row>
    <row r="775" spans="5:6" x14ac:dyDescent="0.25">
      <c r="E775" s="2"/>
      <c r="F775" s="2"/>
    </row>
    <row r="776" spans="5:6" x14ac:dyDescent="0.25">
      <c r="E776" s="2"/>
      <c r="F776" s="2"/>
    </row>
    <row r="777" spans="5:6" x14ac:dyDescent="0.25">
      <c r="E777" s="2"/>
      <c r="F777" s="2"/>
    </row>
    <row r="778" spans="5:6" x14ac:dyDescent="0.25">
      <c r="E778" s="2"/>
      <c r="F778" s="2"/>
    </row>
    <row r="779" spans="5:6" x14ac:dyDescent="0.25">
      <c r="E779" s="2"/>
      <c r="F779" s="2"/>
    </row>
    <row r="780" spans="5:6" x14ac:dyDescent="0.25">
      <c r="E780" s="2"/>
      <c r="F780" s="2"/>
    </row>
    <row r="781" spans="5:6" x14ac:dyDescent="0.25">
      <c r="E781" s="2"/>
      <c r="F781" s="2"/>
    </row>
    <row r="782" spans="5:6" x14ac:dyDescent="0.25">
      <c r="E782" s="2"/>
      <c r="F782" s="2"/>
    </row>
    <row r="783" spans="5:6" x14ac:dyDescent="0.25">
      <c r="E783" s="2"/>
      <c r="F783" s="2"/>
    </row>
    <row r="784" spans="5:6" x14ac:dyDescent="0.25">
      <c r="E784" s="2"/>
      <c r="F784" s="2"/>
    </row>
    <row r="785" spans="5:6" x14ac:dyDescent="0.25">
      <c r="E785" s="2"/>
      <c r="F785" s="2"/>
    </row>
    <row r="786" spans="5:6" x14ac:dyDescent="0.25">
      <c r="E786" s="2"/>
      <c r="F786" s="2"/>
    </row>
    <row r="787" spans="5:6" x14ac:dyDescent="0.25">
      <c r="E787" s="2"/>
      <c r="F787" s="2"/>
    </row>
    <row r="788" spans="5:6" x14ac:dyDescent="0.25">
      <c r="E788" s="2"/>
      <c r="F788" s="2"/>
    </row>
    <row r="789" spans="5:6" x14ac:dyDescent="0.25">
      <c r="E789" s="2"/>
      <c r="F789" s="2"/>
    </row>
    <row r="790" spans="5:6" x14ac:dyDescent="0.25">
      <c r="E790" s="2"/>
      <c r="F790" s="2"/>
    </row>
    <row r="791" spans="5:6" x14ac:dyDescent="0.25">
      <c r="E791" s="2"/>
      <c r="F791" s="2"/>
    </row>
    <row r="792" spans="5:6" x14ac:dyDescent="0.25">
      <c r="E792" s="2"/>
      <c r="F792" s="2"/>
    </row>
    <row r="793" spans="5:6" x14ac:dyDescent="0.25">
      <c r="E793" s="2"/>
      <c r="F793" s="2"/>
    </row>
    <row r="794" spans="5:6" x14ac:dyDescent="0.25">
      <c r="E794" s="2"/>
      <c r="F794" s="2"/>
    </row>
  </sheetData>
  <mergeCells count="9">
    <mergeCell ref="A3:D3"/>
    <mergeCell ref="C1:D1"/>
    <mergeCell ref="A56:B56"/>
    <mergeCell ref="C57:D57"/>
    <mergeCell ref="A5:A9"/>
    <mergeCell ref="D5:D9"/>
    <mergeCell ref="B5:C5"/>
    <mergeCell ref="B6:B9"/>
    <mergeCell ref="C6:C9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rowBreaks count="1" manualBreakCount="1">
    <brk id="3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24"/>
  <sheetViews>
    <sheetView view="pageBreakPreview" zoomScale="60" zoomScaleNormal="70" workbookViewId="0">
      <selection activeCell="I5" sqref="I5:I7"/>
    </sheetView>
  </sheetViews>
  <sheetFormatPr defaultRowHeight="13.2" x14ac:dyDescent="0.25"/>
  <cols>
    <col min="1" max="1" width="32.5546875" customWidth="1"/>
    <col min="5" max="5" width="21" customWidth="1"/>
    <col min="6" max="6" width="8.88671875" customWidth="1"/>
    <col min="7" max="7" width="26.6640625" hidden="1" customWidth="1"/>
    <col min="8" max="8" width="19.88671875" hidden="1" customWidth="1"/>
    <col min="9" max="9" width="21" customWidth="1"/>
    <col min="10" max="10" width="27.5546875" hidden="1" customWidth="1"/>
  </cols>
  <sheetData>
    <row r="1" spans="1:99" s="88" customFormat="1" ht="85.8" customHeight="1" x14ac:dyDescent="0.35">
      <c r="E1" s="168" t="s">
        <v>407</v>
      </c>
      <c r="F1" s="168"/>
      <c r="G1" s="168"/>
      <c r="H1" s="168"/>
      <c r="I1" s="168"/>
      <c r="J1" s="142"/>
      <c r="K1" s="142"/>
      <c r="L1" s="142"/>
      <c r="M1" s="142"/>
    </row>
    <row r="2" spans="1:99" s="88" customFormat="1" x14ac:dyDescent="0.25">
      <c r="M2" s="140"/>
    </row>
    <row r="3" spans="1:99" s="88" customFormat="1" ht="53.4" customHeight="1" x14ac:dyDescent="0.25">
      <c r="A3" s="169" t="s">
        <v>396</v>
      </c>
      <c r="B3" s="169"/>
      <c r="C3" s="169"/>
      <c r="D3" s="169"/>
      <c r="E3" s="169"/>
      <c r="F3" s="169"/>
      <c r="G3" s="169"/>
      <c r="H3" s="169"/>
      <c r="I3" s="169"/>
      <c r="J3" s="141"/>
      <c r="K3" s="141"/>
      <c r="L3" s="141"/>
      <c r="M3" s="141"/>
      <c r="N3" s="141"/>
    </row>
    <row r="4" spans="1:99" ht="15.6" x14ac:dyDescent="0.3">
      <c r="I4" s="143" t="s">
        <v>395</v>
      </c>
      <c r="J4" s="60"/>
    </row>
    <row r="5" spans="1:99" s="39" customFormat="1" ht="15.6" customHeight="1" x14ac:dyDescent="0.35">
      <c r="A5" s="165" t="s">
        <v>40</v>
      </c>
      <c r="B5" s="172" t="s">
        <v>228</v>
      </c>
      <c r="C5" s="173"/>
      <c r="D5" s="173"/>
      <c r="E5" s="173"/>
      <c r="F5" s="174"/>
      <c r="G5" s="165" t="s">
        <v>384</v>
      </c>
      <c r="H5" s="165" t="s">
        <v>230</v>
      </c>
      <c r="I5" s="165" t="s">
        <v>0</v>
      </c>
      <c r="J5" s="165" t="s">
        <v>231</v>
      </c>
    </row>
    <row r="6" spans="1:99" ht="53.4" customHeight="1" x14ac:dyDescent="0.25">
      <c r="A6" s="166"/>
      <c r="B6" s="165" t="s">
        <v>229</v>
      </c>
      <c r="C6" s="175" t="s">
        <v>263</v>
      </c>
      <c r="D6" s="176"/>
      <c r="E6" s="165" t="s">
        <v>41</v>
      </c>
      <c r="F6" s="165" t="s">
        <v>42</v>
      </c>
      <c r="G6" s="166"/>
      <c r="H6" s="166"/>
      <c r="I6" s="166"/>
      <c r="J6" s="166"/>
    </row>
    <row r="7" spans="1:99" ht="236.4" customHeight="1" x14ac:dyDescent="0.25">
      <c r="A7" s="167"/>
      <c r="B7" s="167"/>
      <c r="C7" s="177"/>
      <c r="D7" s="178"/>
      <c r="E7" s="167"/>
      <c r="F7" s="167"/>
      <c r="G7" s="167"/>
      <c r="H7" s="167"/>
      <c r="I7" s="167"/>
      <c r="J7" s="167"/>
    </row>
    <row r="8" spans="1:99" ht="13.2" customHeight="1" x14ac:dyDescent="0.3">
      <c r="A8" s="97">
        <v>1</v>
      </c>
      <c r="B8" s="97">
        <v>2</v>
      </c>
      <c r="C8" s="170">
        <v>3</v>
      </c>
      <c r="D8" s="171"/>
      <c r="E8" s="97">
        <v>4</v>
      </c>
      <c r="F8" s="97">
        <v>5</v>
      </c>
      <c r="G8" s="97">
        <v>6</v>
      </c>
      <c r="H8" s="79">
        <v>7</v>
      </c>
      <c r="I8" s="79">
        <v>6</v>
      </c>
      <c r="J8" s="79">
        <v>9</v>
      </c>
    </row>
    <row r="9" spans="1:99" s="78" customFormat="1" ht="70.2" x14ac:dyDescent="0.35">
      <c r="A9" s="148" t="s">
        <v>227</v>
      </c>
      <c r="B9" s="89"/>
      <c r="C9" s="89"/>
      <c r="D9" s="89"/>
      <c r="E9" s="89"/>
      <c r="F9" s="89"/>
      <c r="G9" s="41">
        <v>258887496.59</v>
      </c>
      <c r="H9" s="91">
        <f>G9</f>
        <v>258887496.59</v>
      </c>
      <c r="I9" s="130">
        <v>256928.9</v>
      </c>
      <c r="J9" s="92">
        <f>I9/H9*100</f>
        <v>9.9243456475960362E-2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</row>
    <row r="10" spans="1:99" s="78" customFormat="1" ht="18" x14ac:dyDescent="0.35">
      <c r="A10" s="90" t="s">
        <v>57</v>
      </c>
      <c r="B10" s="89"/>
      <c r="C10" s="89"/>
      <c r="D10" s="89"/>
      <c r="E10" s="89"/>
      <c r="F10" s="89"/>
      <c r="G10" s="41"/>
      <c r="H10" s="91"/>
      <c r="I10" s="130"/>
      <c r="J10" s="92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</row>
    <row r="11" spans="1:99" s="78" customFormat="1" ht="52.8" x14ac:dyDescent="0.35">
      <c r="A11" s="148" t="s">
        <v>97</v>
      </c>
      <c r="B11" s="89">
        <v>991</v>
      </c>
      <c r="C11" s="89"/>
      <c r="D11" s="89"/>
      <c r="E11" s="89"/>
      <c r="F11" s="89"/>
      <c r="G11" s="41">
        <v>90900</v>
      </c>
      <c r="H11" s="91">
        <f t="shared" ref="H11:H119" si="0">G11</f>
        <v>90900</v>
      </c>
      <c r="I11" s="130">
        <v>90.9</v>
      </c>
      <c r="J11" s="92">
        <f t="shared" ref="J11:J122" si="1">I11/H11*100</f>
        <v>0.1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</row>
    <row r="12" spans="1:99" s="78" customFormat="1" ht="36" x14ac:dyDescent="0.35">
      <c r="A12" s="90" t="s">
        <v>6</v>
      </c>
      <c r="B12" s="89">
        <v>991</v>
      </c>
      <c r="C12" s="9" t="s">
        <v>43</v>
      </c>
      <c r="D12" s="89"/>
      <c r="E12" s="89"/>
      <c r="F12" s="89"/>
      <c r="G12" s="41">
        <v>90900</v>
      </c>
      <c r="H12" s="41">
        <v>90900</v>
      </c>
      <c r="I12" s="130">
        <v>90.9</v>
      </c>
      <c r="J12" s="92">
        <f t="shared" si="1"/>
        <v>0.1</v>
      </c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</row>
    <row r="13" spans="1:99" s="78" customFormat="1" ht="126" hidden="1" x14ac:dyDescent="0.35">
      <c r="A13" s="90" t="s">
        <v>130</v>
      </c>
      <c r="B13" s="89">
        <v>991</v>
      </c>
      <c r="C13" s="9" t="s">
        <v>43</v>
      </c>
      <c r="D13" s="9" t="s">
        <v>50</v>
      </c>
      <c r="E13" s="89"/>
      <c r="F13" s="89"/>
      <c r="G13" s="41">
        <v>0</v>
      </c>
      <c r="H13" s="41">
        <v>90900</v>
      </c>
      <c r="I13" s="130">
        <v>90.9</v>
      </c>
      <c r="J13" s="92">
        <f t="shared" si="1"/>
        <v>0.1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</row>
    <row r="14" spans="1:99" s="78" customFormat="1" ht="54" hidden="1" x14ac:dyDescent="0.35">
      <c r="A14" s="90" t="s">
        <v>98</v>
      </c>
      <c r="B14" s="89">
        <v>991</v>
      </c>
      <c r="C14" s="9" t="s">
        <v>43</v>
      </c>
      <c r="D14" s="9" t="s">
        <v>50</v>
      </c>
      <c r="E14" s="89" t="s">
        <v>131</v>
      </c>
      <c r="F14" s="89"/>
      <c r="G14" s="41">
        <v>0</v>
      </c>
      <c r="H14" s="41">
        <v>90900</v>
      </c>
      <c r="I14" s="130">
        <v>90.9</v>
      </c>
      <c r="J14" s="92">
        <f t="shared" si="1"/>
        <v>0.1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</row>
    <row r="15" spans="1:99" s="78" customFormat="1" ht="90" hidden="1" x14ac:dyDescent="0.35">
      <c r="A15" s="90" t="s">
        <v>132</v>
      </c>
      <c r="B15" s="89">
        <v>991</v>
      </c>
      <c r="C15" s="9" t="s">
        <v>43</v>
      </c>
      <c r="D15" s="9" t="s">
        <v>50</v>
      </c>
      <c r="E15" s="89" t="s">
        <v>133</v>
      </c>
      <c r="F15" s="89"/>
      <c r="G15" s="41">
        <v>0</v>
      </c>
      <c r="H15" s="41">
        <v>90900</v>
      </c>
      <c r="I15" s="130">
        <v>90.9</v>
      </c>
      <c r="J15" s="92">
        <f t="shared" si="1"/>
        <v>0.1</v>
      </c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</row>
    <row r="16" spans="1:99" s="78" customFormat="1" ht="36" hidden="1" x14ac:dyDescent="0.35">
      <c r="A16" s="90" t="s">
        <v>99</v>
      </c>
      <c r="B16" s="89">
        <v>991</v>
      </c>
      <c r="C16" s="9" t="s">
        <v>43</v>
      </c>
      <c r="D16" s="9" t="s">
        <v>50</v>
      </c>
      <c r="E16" s="89" t="s">
        <v>134</v>
      </c>
      <c r="F16" s="89"/>
      <c r="G16" s="41">
        <v>0</v>
      </c>
      <c r="H16" s="41">
        <v>90900</v>
      </c>
      <c r="I16" s="130">
        <v>90.9</v>
      </c>
      <c r="J16" s="92">
        <f t="shared" si="1"/>
        <v>0.1</v>
      </c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</row>
    <row r="17" spans="1:99" s="78" customFormat="1" ht="54" hidden="1" x14ac:dyDescent="0.35">
      <c r="A17" s="90" t="s">
        <v>45</v>
      </c>
      <c r="B17" s="89">
        <v>991</v>
      </c>
      <c r="C17" s="9" t="s">
        <v>43</v>
      </c>
      <c r="D17" s="9" t="s">
        <v>50</v>
      </c>
      <c r="E17" s="89" t="s">
        <v>135</v>
      </c>
      <c r="F17" s="89"/>
      <c r="G17" s="41">
        <v>0</v>
      </c>
      <c r="H17" s="41">
        <v>90900</v>
      </c>
      <c r="I17" s="130">
        <v>90.9</v>
      </c>
      <c r="J17" s="92">
        <f t="shared" si="1"/>
        <v>0.1</v>
      </c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</row>
    <row r="18" spans="1:99" s="78" customFormat="1" ht="72" hidden="1" x14ac:dyDescent="0.35">
      <c r="A18" s="90" t="s">
        <v>136</v>
      </c>
      <c r="B18" s="89">
        <v>991</v>
      </c>
      <c r="C18" s="9" t="s">
        <v>43</v>
      </c>
      <c r="D18" s="9" t="s">
        <v>50</v>
      </c>
      <c r="E18" s="89" t="s">
        <v>135</v>
      </c>
      <c r="F18" s="89">
        <v>200</v>
      </c>
      <c r="G18" s="41">
        <v>0</v>
      </c>
      <c r="H18" s="41">
        <v>90900</v>
      </c>
      <c r="I18" s="130">
        <v>90.9</v>
      </c>
      <c r="J18" s="92">
        <f t="shared" si="1"/>
        <v>0.1</v>
      </c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</row>
    <row r="19" spans="1:99" s="78" customFormat="1" ht="108" x14ac:dyDescent="0.35">
      <c r="A19" s="90" t="s">
        <v>9</v>
      </c>
      <c r="B19" s="89">
        <v>991</v>
      </c>
      <c r="C19" s="9" t="s">
        <v>43</v>
      </c>
      <c r="D19" s="9" t="s">
        <v>48</v>
      </c>
      <c r="E19" s="89"/>
      <c r="F19" s="89"/>
      <c r="G19" s="41">
        <v>90900</v>
      </c>
      <c r="H19" s="41">
        <v>90900</v>
      </c>
      <c r="I19" s="130">
        <v>90.9</v>
      </c>
      <c r="J19" s="92">
        <f t="shared" si="1"/>
        <v>0.1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</row>
    <row r="20" spans="1:99" s="78" customFormat="1" ht="54" x14ac:dyDescent="0.35">
      <c r="A20" s="90" t="s">
        <v>98</v>
      </c>
      <c r="B20" s="89">
        <v>991</v>
      </c>
      <c r="C20" s="9" t="s">
        <v>43</v>
      </c>
      <c r="D20" s="9" t="s">
        <v>48</v>
      </c>
      <c r="E20" s="89" t="s">
        <v>131</v>
      </c>
      <c r="F20" s="89"/>
      <c r="G20" s="41">
        <v>90900</v>
      </c>
      <c r="H20" s="41">
        <v>90900</v>
      </c>
      <c r="I20" s="130">
        <v>90.9</v>
      </c>
      <c r="J20" s="92">
        <f t="shared" si="1"/>
        <v>0.1</v>
      </c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</row>
    <row r="21" spans="1:99" s="78" customFormat="1" ht="90" x14ac:dyDescent="0.35">
      <c r="A21" s="90" t="s">
        <v>132</v>
      </c>
      <c r="B21" s="89">
        <v>991</v>
      </c>
      <c r="C21" s="9" t="s">
        <v>43</v>
      </c>
      <c r="D21" s="9" t="s">
        <v>48</v>
      </c>
      <c r="E21" s="89" t="s">
        <v>133</v>
      </c>
      <c r="F21" s="89"/>
      <c r="G21" s="41">
        <v>90900</v>
      </c>
      <c r="H21" s="41">
        <v>90900</v>
      </c>
      <c r="I21" s="130">
        <v>90.9</v>
      </c>
      <c r="J21" s="92">
        <f t="shared" si="1"/>
        <v>0.1</v>
      </c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</row>
    <row r="22" spans="1:99" s="78" customFormat="1" ht="108" x14ac:dyDescent="0.35">
      <c r="A22" s="90" t="s">
        <v>137</v>
      </c>
      <c r="B22" s="89">
        <v>991</v>
      </c>
      <c r="C22" s="9" t="s">
        <v>43</v>
      </c>
      <c r="D22" s="9" t="s">
        <v>48</v>
      </c>
      <c r="E22" s="89" t="s">
        <v>138</v>
      </c>
      <c r="F22" s="89"/>
      <c r="G22" s="41">
        <v>90900</v>
      </c>
      <c r="H22" s="41">
        <v>90900</v>
      </c>
      <c r="I22" s="130">
        <v>90.9</v>
      </c>
      <c r="J22" s="92">
        <f t="shared" si="1"/>
        <v>0.1</v>
      </c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</row>
    <row r="23" spans="1:99" s="78" customFormat="1" ht="90" x14ac:dyDescent="0.35">
      <c r="A23" s="90" t="s">
        <v>139</v>
      </c>
      <c r="B23" s="89">
        <v>991</v>
      </c>
      <c r="C23" s="9" t="s">
        <v>43</v>
      </c>
      <c r="D23" s="9" t="s">
        <v>48</v>
      </c>
      <c r="E23" s="89" t="s">
        <v>140</v>
      </c>
      <c r="F23" s="89"/>
      <c r="G23" s="41">
        <v>90900</v>
      </c>
      <c r="H23" s="41">
        <v>90900</v>
      </c>
      <c r="I23" s="130">
        <v>90.9</v>
      </c>
      <c r="J23" s="92">
        <f t="shared" si="1"/>
        <v>0.1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</row>
    <row r="24" spans="1:99" s="78" customFormat="1" ht="36" x14ac:dyDescent="0.35">
      <c r="A24" s="90" t="s">
        <v>10</v>
      </c>
      <c r="B24" s="89">
        <v>991</v>
      </c>
      <c r="C24" s="9" t="s">
        <v>43</v>
      </c>
      <c r="D24" s="9" t="s">
        <v>48</v>
      </c>
      <c r="E24" s="89" t="s">
        <v>140</v>
      </c>
      <c r="F24" s="89">
        <v>500</v>
      </c>
      <c r="G24" s="41">
        <v>90900</v>
      </c>
      <c r="H24" s="41">
        <v>90900</v>
      </c>
      <c r="I24" s="130">
        <v>90.9</v>
      </c>
      <c r="J24" s="92">
        <f t="shared" si="1"/>
        <v>0.1</v>
      </c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</row>
    <row r="25" spans="1:99" s="78" customFormat="1" ht="70.2" x14ac:dyDescent="0.35">
      <c r="A25" s="148" t="s">
        <v>400</v>
      </c>
      <c r="B25" s="89">
        <v>992</v>
      </c>
      <c r="C25" s="9"/>
      <c r="D25" s="9"/>
      <c r="E25" s="89"/>
      <c r="F25" s="89"/>
      <c r="G25" s="41">
        <f>G9-G11</f>
        <v>258796596.59</v>
      </c>
      <c r="H25" s="41">
        <f>H9-H11</f>
        <v>258796596.59</v>
      </c>
      <c r="I25" s="131">
        <f>I9-I11</f>
        <v>256838</v>
      </c>
      <c r="J25" s="92">
        <f t="shared" si="1"/>
        <v>9.9243190746784463E-2</v>
      </c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</row>
    <row r="26" spans="1:99" s="78" customFormat="1" ht="36" x14ac:dyDescent="0.35">
      <c r="A26" s="90" t="s">
        <v>6</v>
      </c>
      <c r="B26" s="89">
        <v>992</v>
      </c>
      <c r="C26" s="9" t="s">
        <v>43</v>
      </c>
      <c r="D26" s="9"/>
      <c r="E26" s="89"/>
      <c r="F26" s="89"/>
      <c r="G26" s="41">
        <f>17723174.41-G11</f>
        <v>17632274.41</v>
      </c>
      <c r="H26" s="91">
        <f t="shared" si="0"/>
        <v>17632274.41</v>
      </c>
      <c r="I26" s="130">
        <v>17156.5</v>
      </c>
      <c r="J26" s="92">
        <f t="shared" si="1"/>
        <v>9.7301684405897357E-2</v>
      </c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</row>
    <row r="27" spans="1:99" s="78" customFormat="1" ht="108" x14ac:dyDescent="0.35">
      <c r="A27" s="90" t="s">
        <v>7</v>
      </c>
      <c r="B27" s="89">
        <v>992</v>
      </c>
      <c r="C27" s="9" t="s">
        <v>43</v>
      </c>
      <c r="D27" s="9" t="s">
        <v>44</v>
      </c>
      <c r="E27" s="89"/>
      <c r="F27" s="89"/>
      <c r="G27" s="41">
        <v>1557900</v>
      </c>
      <c r="H27" s="41">
        <v>1557900</v>
      </c>
      <c r="I27" s="131">
        <v>1557.9</v>
      </c>
      <c r="J27" s="92">
        <f t="shared" si="1"/>
        <v>0.1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</row>
    <row r="28" spans="1:99" s="78" customFormat="1" ht="108" x14ac:dyDescent="0.35">
      <c r="A28" s="90" t="s">
        <v>100</v>
      </c>
      <c r="B28" s="89">
        <v>992</v>
      </c>
      <c r="C28" s="9" t="s">
        <v>43</v>
      </c>
      <c r="D28" s="9" t="s">
        <v>44</v>
      </c>
      <c r="E28" s="89" t="s">
        <v>141</v>
      </c>
      <c r="F28" s="89"/>
      <c r="G28" s="41">
        <v>1557900</v>
      </c>
      <c r="H28" s="41">
        <v>1557900</v>
      </c>
      <c r="I28" s="131">
        <v>1557.9</v>
      </c>
      <c r="J28" s="92">
        <f t="shared" si="1"/>
        <v>0.1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</row>
    <row r="29" spans="1:99" s="78" customFormat="1" ht="36" x14ac:dyDescent="0.35">
      <c r="A29" s="90" t="s">
        <v>212</v>
      </c>
      <c r="B29" s="89">
        <v>992</v>
      </c>
      <c r="C29" s="9" t="s">
        <v>43</v>
      </c>
      <c r="D29" s="9" t="s">
        <v>44</v>
      </c>
      <c r="E29" s="89" t="s">
        <v>142</v>
      </c>
      <c r="F29" s="89"/>
      <c r="G29" s="41">
        <v>1557900</v>
      </c>
      <c r="H29" s="41">
        <v>1557900</v>
      </c>
      <c r="I29" s="131">
        <v>1557.9</v>
      </c>
      <c r="J29" s="92">
        <f t="shared" si="1"/>
        <v>0.1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</row>
    <row r="30" spans="1:99" s="78" customFormat="1" ht="72" x14ac:dyDescent="0.35">
      <c r="A30" s="90" t="s">
        <v>143</v>
      </c>
      <c r="B30" s="89">
        <v>992</v>
      </c>
      <c r="C30" s="9" t="s">
        <v>43</v>
      </c>
      <c r="D30" s="9" t="s">
        <v>44</v>
      </c>
      <c r="E30" s="89" t="s">
        <v>144</v>
      </c>
      <c r="F30" s="89"/>
      <c r="G30" s="41">
        <v>1557900</v>
      </c>
      <c r="H30" s="41">
        <v>1557900</v>
      </c>
      <c r="I30" s="131">
        <v>1557.9</v>
      </c>
      <c r="J30" s="92">
        <f t="shared" si="1"/>
        <v>0.1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</row>
    <row r="31" spans="1:99" s="78" customFormat="1" ht="54" x14ac:dyDescent="0.35">
      <c r="A31" s="90" t="s">
        <v>45</v>
      </c>
      <c r="B31" s="89">
        <v>992</v>
      </c>
      <c r="C31" s="9" t="s">
        <v>43</v>
      </c>
      <c r="D31" s="9" t="s">
        <v>44</v>
      </c>
      <c r="E31" s="89" t="s">
        <v>145</v>
      </c>
      <c r="F31" s="89"/>
      <c r="G31" s="41">
        <v>1557900</v>
      </c>
      <c r="H31" s="41">
        <v>1557900</v>
      </c>
      <c r="I31" s="131">
        <v>1557.9</v>
      </c>
      <c r="J31" s="92">
        <f t="shared" si="1"/>
        <v>0.1</v>
      </c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</row>
    <row r="32" spans="1:99" s="78" customFormat="1" ht="180" x14ac:dyDescent="0.35">
      <c r="A32" s="90" t="s">
        <v>46</v>
      </c>
      <c r="B32" s="89">
        <v>992</v>
      </c>
      <c r="C32" s="9" t="s">
        <v>43</v>
      </c>
      <c r="D32" s="9" t="s">
        <v>44</v>
      </c>
      <c r="E32" s="89" t="s">
        <v>145</v>
      </c>
      <c r="F32" s="89">
        <v>100</v>
      </c>
      <c r="G32" s="41">
        <v>1557900</v>
      </c>
      <c r="H32" s="41">
        <v>1557900</v>
      </c>
      <c r="I32" s="131">
        <v>1557.9</v>
      </c>
      <c r="J32" s="92">
        <f t="shared" si="1"/>
        <v>0.1</v>
      </c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</row>
    <row r="33" spans="1:99" s="78" customFormat="1" ht="144" x14ac:dyDescent="0.35">
      <c r="A33" s="90" t="s">
        <v>101</v>
      </c>
      <c r="B33" s="89">
        <v>992</v>
      </c>
      <c r="C33" s="9" t="s">
        <v>43</v>
      </c>
      <c r="D33" s="9" t="s">
        <v>47</v>
      </c>
      <c r="E33" s="89"/>
      <c r="F33" s="89"/>
      <c r="G33" s="41">
        <v>4951742.71</v>
      </c>
      <c r="H33" s="91">
        <f t="shared" si="0"/>
        <v>4951742.71</v>
      </c>
      <c r="I33" s="131">
        <v>4951</v>
      </c>
      <c r="J33" s="92">
        <f t="shared" si="1"/>
        <v>9.9985001038149654E-2</v>
      </c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</row>
    <row r="34" spans="1:99" s="78" customFormat="1" ht="108" x14ac:dyDescent="0.35">
      <c r="A34" s="90" t="s">
        <v>100</v>
      </c>
      <c r="B34" s="89">
        <v>992</v>
      </c>
      <c r="C34" s="9" t="s">
        <v>43</v>
      </c>
      <c r="D34" s="9" t="s">
        <v>47</v>
      </c>
      <c r="E34" s="89" t="s">
        <v>141</v>
      </c>
      <c r="F34" s="89"/>
      <c r="G34" s="41">
        <v>4951742.71</v>
      </c>
      <c r="H34" s="91">
        <f t="shared" ref="H34:H36" si="2">G34</f>
        <v>4951742.71</v>
      </c>
      <c r="I34" s="131">
        <v>4951</v>
      </c>
      <c r="J34" s="92">
        <f t="shared" si="1"/>
        <v>9.9985001038149654E-2</v>
      </c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</row>
    <row r="35" spans="1:99" s="78" customFormat="1" ht="36" x14ac:dyDescent="0.35">
      <c r="A35" s="90" t="s">
        <v>212</v>
      </c>
      <c r="B35" s="89">
        <v>992</v>
      </c>
      <c r="C35" s="9" t="s">
        <v>43</v>
      </c>
      <c r="D35" s="9" t="s">
        <v>47</v>
      </c>
      <c r="E35" s="89" t="s">
        <v>142</v>
      </c>
      <c r="F35" s="89"/>
      <c r="G35" s="41">
        <v>4951742.71</v>
      </c>
      <c r="H35" s="91">
        <f t="shared" si="2"/>
        <v>4951742.71</v>
      </c>
      <c r="I35" s="131">
        <v>4951</v>
      </c>
      <c r="J35" s="92">
        <f t="shared" si="1"/>
        <v>9.9985001038149654E-2</v>
      </c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</row>
    <row r="36" spans="1:99" s="78" customFormat="1" ht="72" x14ac:dyDescent="0.35">
      <c r="A36" s="90" t="s">
        <v>146</v>
      </c>
      <c r="B36" s="89">
        <v>992</v>
      </c>
      <c r="C36" s="9" t="s">
        <v>43</v>
      </c>
      <c r="D36" s="9" t="s">
        <v>47</v>
      </c>
      <c r="E36" s="89" t="s">
        <v>147</v>
      </c>
      <c r="F36" s="89"/>
      <c r="G36" s="41">
        <v>4951742.71</v>
      </c>
      <c r="H36" s="91">
        <f t="shared" si="2"/>
        <v>4951742.71</v>
      </c>
      <c r="I36" s="131">
        <v>4951</v>
      </c>
      <c r="J36" s="92">
        <f t="shared" si="1"/>
        <v>9.9985001038149654E-2</v>
      </c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</row>
    <row r="37" spans="1:99" s="78" customFormat="1" ht="54" x14ac:dyDescent="0.35">
      <c r="A37" s="90" t="s">
        <v>45</v>
      </c>
      <c r="B37" s="89">
        <v>992</v>
      </c>
      <c r="C37" s="9" t="s">
        <v>43</v>
      </c>
      <c r="D37" s="9" t="s">
        <v>47</v>
      </c>
      <c r="E37" s="89" t="s">
        <v>148</v>
      </c>
      <c r="F37" s="89"/>
      <c r="G37" s="41">
        <v>4947942.71</v>
      </c>
      <c r="H37" s="91">
        <f t="shared" si="0"/>
        <v>4947942.71</v>
      </c>
      <c r="I37" s="130">
        <v>4947.2</v>
      </c>
      <c r="J37" s="92">
        <f t="shared" si="1"/>
        <v>9.9984989519007583E-2</v>
      </c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</row>
    <row r="38" spans="1:99" s="78" customFormat="1" ht="180" x14ac:dyDescent="0.35">
      <c r="A38" s="90" t="s">
        <v>46</v>
      </c>
      <c r="B38" s="89">
        <v>992</v>
      </c>
      <c r="C38" s="9" t="s">
        <v>43</v>
      </c>
      <c r="D38" s="9" t="s">
        <v>47</v>
      </c>
      <c r="E38" s="89" t="s">
        <v>148</v>
      </c>
      <c r="F38" s="89">
        <v>100</v>
      </c>
      <c r="G38" s="41">
        <v>4500487.71</v>
      </c>
      <c r="H38" s="91">
        <f t="shared" si="0"/>
        <v>4500487.71</v>
      </c>
      <c r="I38" s="131">
        <v>4500.5</v>
      </c>
      <c r="J38" s="92">
        <f t="shared" si="1"/>
        <v>0.10000027308151455</v>
      </c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</row>
    <row r="39" spans="1:99" s="78" customFormat="1" ht="72" x14ac:dyDescent="0.35">
      <c r="A39" s="90" t="s">
        <v>136</v>
      </c>
      <c r="B39" s="89">
        <v>992</v>
      </c>
      <c r="C39" s="9" t="s">
        <v>43</v>
      </c>
      <c r="D39" s="9" t="s">
        <v>47</v>
      </c>
      <c r="E39" s="89" t="s">
        <v>148</v>
      </c>
      <c r="F39" s="89">
        <v>200</v>
      </c>
      <c r="G39" s="41">
        <v>255100</v>
      </c>
      <c r="H39" s="91">
        <f t="shared" si="0"/>
        <v>255100</v>
      </c>
      <c r="I39" s="131">
        <v>254.7</v>
      </c>
      <c r="J39" s="92">
        <f t="shared" si="1"/>
        <v>9.9843198745589959E-2</v>
      </c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</row>
    <row r="40" spans="1:99" s="78" customFormat="1" ht="36" x14ac:dyDescent="0.35">
      <c r="A40" s="90" t="s">
        <v>8</v>
      </c>
      <c r="B40" s="89">
        <v>992</v>
      </c>
      <c r="C40" s="9" t="s">
        <v>43</v>
      </c>
      <c r="D40" s="9" t="s">
        <v>47</v>
      </c>
      <c r="E40" s="89" t="s">
        <v>148</v>
      </c>
      <c r="F40" s="89">
        <v>800</v>
      </c>
      <c r="G40" s="41">
        <v>192355</v>
      </c>
      <c r="H40" s="91">
        <f t="shared" si="0"/>
        <v>192355</v>
      </c>
      <c r="I40" s="131">
        <v>192</v>
      </c>
      <c r="J40" s="92">
        <f t="shared" si="1"/>
        <v>9.9815445400431482E-2</v>
      </c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</row>
    <row r="41" spans="1:99" s="78" customFormat="1" ht="126" x14ac:dyDescent="0.35">
      <c r="A41" s="90" t="s">
        <v>102</v>
      </c>
      <c r="B41" s="89">
        <v>992</v>
      </c>
      <c r="C41" s="9" t="s">
        <v>43</v>
      </c>
      <c r="D41" s="9" t="s">
        <v>47</v>
      </c>
      <c r="E41" s="89" t="s">
        <v>149</v>
      </c>
      <c r="F41" s="89"/>
      <c r="G41" s="41">
        <v>3800</v>
      </c>
      <c r="H41" s="41">
        <v>3800</v>
      </c>
      <c r="I41" s="131">
        <v>3.8</v>
      </c>
      <c r="J41" s="92">
        <f t="shared" si="1"/>
        <v>0.1</v>
      </c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</row>
    <row r="42" spans="1:99" s="78" customFormat="1" ht="72" x14ac:dyDescent="0.35">
      <c r="A42" s="90" t="s">
        <v>136</v>
      </c>
      <c r="B42" s="89">
        <v>992</v>
      </c>
      <c r="C42" s="9" t="s">
        <v>43</v>
      </c>
      <c r="D42" s="9" t="s">
        <v>47</v>
      </c>
      <c r="E42" s="89" t="s">
        <v>149</v>
      </c>
      <c r="F42" s="89">
        <v>200</v>
      </c>
      <c r="G42" s="41">
        <v>3800</v>
      </c>
      <c r="H42" s="41">
        <v>3800</v>
      </c>
      <c r="I42" s="131">
        <v>3.8</v>
      </c>
      <c r="J42" s="92">
        <f t="shared" si="1"/>
        <v>0.1</v>
      </c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</row>
    <row r="43" spans="1:99" s="88" customFormat="1" ht="36" hidden="1" x14ac:dyDescent="0.35">
      <c r="A43" s="90" t="s">
        <v>249</v>
      </c>
      <c r="B43" s="101">
        <v>992</v>
      </c>
      <c r="C43" s="102" t="s">
        <v>43</v>
      </c>
      <c r="D43" s="103" t="s">
        <v>49</v>
      </c>
      <c r="E43" s="104"/>
      <c r="F43" s="89"/>
      <c r="G43" s="41">
        <v>336000</v>
      </c>
      <c r="H43" s="41">
        <f t="shared" ref="H43:H50" si="3">G43</f>
        <v>336000</v>
      </c>
      <c r="I43" s="130">
        <v>336000</v>
      </c>
      <c r="J43" s="92">
        <f t="shared" si="1"/>
        <v>100</v>
      </c>
    </row>
    <row r="44" spans="1:99" s="88" customFormat="1" ht="108" hidden="1" x14ac:dyDescent="0.35">
      <c r="A44" s="90" t="s">
        <v>100</v>
      </c>
      <c r="B44" s="101">
        <v>992</v>
      </c>
      <c r="C44" s="9" t="s">
        <v>43</v>
      </c>
      <c r="D44" s="9" t="s">
        <v>49</v>
      </c>
      <c r="E44" s="104" t="s">
        <v>141</v>
      </c>
      <c r="F44" s="89"/>
      <c r="G44" s="41">
        <v>336000</v>
      </c>
      <c r="H44" s="41">
        <f t="shared" si="3"/>
        <v>336000</v>
      </c>
      <c r="I44" s="130">
        <v>336000</v>
      </c>
      <c r="J44" s="92">
        <f>I44/H44*100</f>
        <v>100</v>
      </c>
    </row>
    <row r="45" spans="1:99" s="88" customFormat="1" ht="36" hidden="1" x14ac:dyDescent="0.35">
      <c r="A45" s="90" t="s">
        <v>212</v>
      </c>
      <c r="B45" s="101">
        <v>992</v>
      </c>
      <c r="C45" s="9" t="s">
        <v>43</v>
      </c>
      <c r="D45" s="9" t="s">
        <v>49</v>
      </c>
      <c r="E45" s="104" t="s">
        <v>142</v>
      </c>
      <c r="F45" s="89"/>
      <c r="G45" s="41">
        <v>336000</v>
      </c>
      <c r="H45" s="41">
        <f t="shared" si="3"/>
        <v>336000</v>
      </c>
      <c r="I45" s="130">
        <v>336000</v>
      </c>
      <c r="J45" s="92">
        <f t="shared" si="1"/>
        <v>100</v>
      </c>
    </row>
    <row r="46" spans="1:99" s="88" customFormat="1" ht="18" hidden="1" x14ac:dyDescent="0.35">
      <c r="A46" s="90" t="s">
        <v>250</v>
      </c>
      <c r="B46" s="101">
        <v>992</v>
      </c>
      <c r="C46" s="9" t="s">
        <v>43</v>
      </c>
      <c r="D46" s="9" t="s">
        <v>49</v>
      </c>
      <c r="E46" s="104" t="s">
        <v>251</v>
      </c>
      <c r="F46" s="89"/>
      <c r="G46" s="41">
        <v>336000</v>
      </c>
      <c r="H46" s="41">
        <f t="shared" si="3"/>
        <v>336000</v>
      </c>
      <c r="I46" s="130">
        <v>336000</v>
      </c>
      <c r="J46" s="92">
        <f t="shared" si="1"/>
        <v>100</v>
      </c>
    </row>
    <row r="47" spans="1:99" s="88" customFormat="1" ht="54" hidden="1" x14ac:dyDescent="0.35">
      <c r="A47" s="90" t="s">
        <v>252</v>
      </c>
      <c r="B47" s="101">
        <v>992</v>
      </c>
      <c r="C47" s="9" t="s">
        <v>43</v>
      </c>
      <c r="D47" s="9" t="s">
        <v>49</v>
      </c>
      <c r="E47" s="104" t="s">
        <v>253</v>
      </c>
      <c r="F47" s="89"/>
      <c r="G47" s="41">
        <v>135000</v>
      </c>
      <c r="H47" s="41">
        <f t="shared" si="3"/>
        <v>135000</v>
      </c>
      <c r="I47" s="130">
        <v>135000</v>
      </c>
      <c r="J47" s="92">
        <f t="shared" si="1"/>
        <v>100</v>
      </c>
    </row>
    <row r="48" spans="1:99" s="88" customFormat="1" ht="36" hidden="1" x14ac:dyDescent="0.35">
      <c r="A48" s="90" t="s">
        <v>8</v>
      </c>
      <c r="B48" s="101">
        <v>992</v>
      </c>
      <c r="C48" s="9" t="s">
        <v>43</v>
      </c>
      <c r="D48" s="9" t="s">
        <v>49</v>
      </c>
      <c r="E48" s="104" t="s">
        <v>253</v>
      </c>
      <c r="F48" s="89">
        <v>800</v>
      </c>
      <c r="G48" s="41">
        <v>135000</v>
      </c>
      <c r="H48" s="41">
        <f t="shared" si="3"/>
        <v>135000</v>
      </c>
      <c r="I48" s="130">
        <v>135000</v>
      </c>
      <c r="J48" s="92">
        <f t="shared" si="1"/>
        <v>100</v>
      </c>
    </row>
    <row r="49" spans="1:99" s="88" customFormat="1" ht="72" hidden="1" x14ac:dyDescent="0.35">
      <c r="A49" s="90" t="s">
        <v>254</v>
      </c>
      <c r="B49" s="101">
        <v>992</v>
      </c>
      <c r="C49" s="9" t="s">
        <v>43</v>
      </c>
      <c r="D49" s="9" t="s">
        <v>49</v>
      </c>
      <c r="E49" s="104" t="s">
        <v>255</v>
      </c>
      <c r="F49" s="89"/>
      <c r="G49" s="41">
        <v>201000</v>
      </c>
      <c r="H49" s="41">
        <f t="shared" si="3"/>
        <v>201000</v>
      </c>
      <c r="I49" s="131">
        <v>201000</v>
      </c>
      <c r="J49" s="92">
        <f t="shared" si="1"/>
        <v>100</v>
      </c>
    </row>
    <row r="50" spans="1:99" s="88" customFormat="1" ht="36" hidden="1" x14ac:dyDescent="0.35">
      <c r="A50" s="90" t="s">
        <v>8</v>
      </c>
      <c r="B50" s="101">
        <v>992</v>
      </c>
      <c r="C50" s="9" t="s">
        <v>43</v>
      </c>
      <c r="D50" s="9" t="s">
        <v>49</v>
      </c>
      <c r="E50" s="104" t="s">
        <v>255</v>
      </c>
      <c r="F50" s="89">
        <v>800</v>
      </c>
      <c r="G50" s="41">
        <v>201000</v>
      </c>
      <c r="H50" s="41">
        <f t="shared" si="3"/>
        <v>201000</v>
      </c>
      <c r="I50" s="131">
        <v>201000</v>
      </c>
      <c r="J50" s="92">
        <f t="shared" si="1"/>
        <v>100</v>
      </c>
    </row>
    <row r="51" spans="1:99" s="78" customFormat="1" ht="108" x14ac:dyDescent="0.35">
      <c r="A51" s="90" t="s">
        <v>9</v>
      </c>
      <c r="B51" s="89">
        <v>992</v>
      </c>
      <c r="C51" s="9" t="s">
        <v>43</v>
      </c>
      <c r="D51" s="9" t="s">
        <v>48</v>
      </c>
      <c r="E51" s="89"/>
      <c r="F51" s="89"/>
      <c r="G51" s="41">
        <v>145900</v>
      </c>
      <c r="H51" s="41">
        <v>145900</v>
      </c>
      <c r="I51" s="131">
        <v>145.9</v>
      </c>
      <c r="J51" s="92">
        <f t="shared" ref="J51:J56" si="4">I51/H51*100</f>
        <v>0.1</v>
      </c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</row>
    <row r="52" spans="1:99" s="78" customFormat="1" ht="108" x14ac:dyDescent="0.35">
      <c r="A52" s="90" t="s">
        <v>100</v>
      </c>
      <c r="B52" s="89">
        <v>992</v>
      </c>
      <c r="C52" s="9" t="s">
        <v>43</v>
      </c>
      <c r="D52" s="9" t="s">
        <v>48</v>
      </c>
      <c r="E52" s="89" t="s">
        <v>141</v>
      </c>
      <c r="F52" s="89"/>
      <c r="G52" s="41">
        <v>145900</v>
      </c>
      <c r="H52" s="41">
        <v>145900</v>
      </c>
      <c r="I52" s="131">
        <v>145.9</v>
      </c>
      <c r="J52" s="92">
        <f t="shared" si="4"/>
        <v>0.1</v>
      </c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</row>
    <row r="53" spans="1:99" s="78" customFormat="1" ht="36" x14ac:dyDescent="0.35">
      <c r="A53" s="90" t="s">
        <v>212</v>
      </c>
      <c r="B53" s="89">
        <v>992</v>
      </c>
      <c r="C53" s="9" t="s">
        <v>43</v>
      </c>
      <c r="D53" s="9" t="s">
        <v>48</v>
      </c>
      <c r="E53" s="89" t="s">
        <v>142</v>
      </c>
      <c r="F53" s="89"/>
      <c r="G53" s="41">
        <v>145900</v>
      </c>
      <c r="H53" s="41">
        <v>145900</v>
      </c>
      <c r="I53" s="131">
        <v>145.9</v>
      </c>
      <c r="J53" s="92">
        <f t="shared" si="4"/>
        <v>0.1</v>
      </c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</row>
    <row r="54" spans="1:99" s="78" customFormat="1" ht="108" x14ac:dyDescent="0.35">
      <c r="A54" s="90" t="s">
        <v>137</v>
      </c>
      <c r="B54" s="89">
        <v>992</v>
      </c>
      <c r="C54" s="9" t="s">
        <v>43</v>
      </c>
      <c r="D54" s="9" t="s">
        <v>48</v>
      </c>
      <c r="E54" s="89" t="s">
        <v>385</v>
      </c>
      <c r="F54" s="89"/>
      <c r="G54" s="41">
        <v>145900</v>
      </c>
      <c r="H54" s="41">
        <v>145900</v>
      </c>
      <c r="I54" s="131">
        <v>145.9</v>
      </c>
      <c r="J54" s="92">
        <f t="shared" si="4"/>
        <v>0.1</v>
      </c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</row>
    <row r="55" spans="1:99" s="78" customFormat="1" ht="126" x14ac:dyDescent="0.35">
      <c r="A55" s="90" t="s">
        <v>387</v>
      </c>
      <c r="B55" s="89">
        <v>992</v>
      </c>
      <c r="C55" s="9" t="s">
        <v>43</v>
      </c>
      <c r="D55" s="9" t="s">
        <v>48</v>
      </c>
      <c r="E55" s="89" t="s">
        <v>386</v>
      </c>
      <c r="F55" s="89"/>
      <c r="G55" s="41">
        <v>145900</v>
      </c>
      <c r="H55" s="41">
        <v>145900</v>
      </c>
      <c r="I55" s="131">
        <v>145.9</v>
      </c>
      <c r="J55" s="92">
        <f t="shared" si="4"/>
        <v>0.1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</row>
    <row r="56" spans="1:99" s="78" customFormat="1" ht="36" x14ac:dyDescent="0.35">
      <c r="A56" s="90" t="s">
        <v>10</v>
      </c>
      <c r="B56" s="89">
        <v>992</v>
      </c>
      <c r="C56" s="9" t="s">
        <v>43</v>
      </c>
      <c r="D56" s="9" t="s">
        <v>48</v>
      </c>
      <c r="E56" s="89" t="s">
        <v>386</v>
      </c>
      <c r="F56" s="89">
        <v>500</v>
      </c>
      <c r="G56" s="41">
        <v>145900</v>
      </c>
      <c r="H56" s="41">
        <v>145900</v>
      </c>
      <c r="I56" s="131">
        <v>145.9</v>
      </c>
      <c r="J56" s="92">
        <f t="shared" si="4"/>
        <v>0.1</v>
      </c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</row>
    <row r="57" spans="1:99" s="78" customFormat="1" ht="54" x14ac:dyDescent="0.35">
      <c r="A57" s="90" t="s">
        <v>11</v>
      </c>
      <c r="B57" s="89">
        <v>992</v>
      </c>
      <c r="C57" s="9" t="s">
        <v>43</v>
      </c>
      <c r="D57" s="9">
        <v>13</v>
      </c>
      <c r="E57" s="89"/>
      <c r="F57" s="89"/>
      <c r="G57" s="41">
        <v>10976731.699999999</v>
      </c>
      <c r="H57" s="91">
        <f t="shared" si="0"/>
        <v>10976731.699999999</v>
      </c>
      <c r="I57" s="130">
        <v>10501.7</v>
      </c>
      <c r="J57" s="92">
        <f t="shared" si="1"/>
        <v>9.5672375776480009E-2</v>
      </c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</row>
    <row r="58" spans="1:99" s="78" customFormat="1" ht="108" x14ac:dyDescent="0.35">
      <c r="A58" s="90" t="s">
        <v>103</v>
      </c>
      <c r="B58" s="89">
        <v>992</v>
      </c>
      <c r="C58" s="9" t="s">
        <v>43</v>
      </c>
      <c r="D58" s="9">
        <v>13</v>
      </c>
      <c r="E58" s="89" t="s">
        <v>150</v>
      </c>
      <c r="F58" s="89"/>
      <c r="G58" s="41">
        <v>940000</v>
      </c>
      <c r="H58" s="91">
        <f t="shared" ref="H58" si="5">G58</f>
        <v>940000</v>
      </c>
      <c r="I58" s="130">
        <v>939.2</v>
      </c>
      <c r="J58" s="92">
        <f t="shared" si="1"/>
        <v>9.9914893617021286E-2</v>
      </c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76"/>
      <c r="CT58" s="76"/>
      <c r="CU58" s="76"/>
    </row>
    <row r="59" spans="1:99" s="78" customFormat="1" ht="36" x14ac:dyDescent="0.35">
      <c r="A59" s="90" t="s">
        <v>212</v>
      </c>
      <c r="B59" s="89">
        <v>992</v>
      </c>
      <c r="C59" s="9" t="s">
        <v>43</v>
      </c>
      <c r="D59" s="9">
        <v>13</v>
      </c>
      <c r="E59" s="89" t="s">
        <v>151</v>
      </c>
      <c r="F59" s="89"/>
      <c r="G59" s="41">
        <v>940000</v>
      </c>
      <c r="H59" s="91">
        <f t="shared" ref="H59:H62" si="6">G59</f>
        <v>940000</v>
      </c>
      <c r="I59" s="130">
        <v>939.2</v>
      </c>
      <c r="J59" s="92">
        <f t="shared" si="1"/>
        <v>9.9914893617021286E-2</v>
      </c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</row>
    <row r="60" spans="1:99" s="78" customFormat="1" ht="162" x14ac:dyDescent="0.35">
      <c r="A60" s="90" t="s">
        <v>152</v>
      </c>
      <c r="B60" s="89">
        <v>992</v>
      </c>
      <c r="C60" s="9" t="s">
        <v>43</v>
      </c>
      <c r="D60" s="9">
        <v>13</v>
      </c>
      <c r="E60" s="89" t="s">
        <v>153</v>
      </c>
      <c r="F60" s="89"/>
      <c r="G60" s="41">
        <v>940000</v>
      </c>
      <c r="H60" s="91">
        <f t="shared" si="6"/>
        <v>940000</v>
      </c>
      <c r="I60" s="130">
        <v>939.2</v>
      </c>
      <c r="J60" s="92">
        <f t="shared" si="1"/>
        <v>9.9914893617021286E-2</v>
      </c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</row>
    <row r="61" spans="1:99" s="78" customFormat="1" ht="90" x14ac:dyDescent="0.35">
      <c r="A61" s="90" t="s">
        <v>12</v>
      </c>
      <c r="B61" s="89">
        <v>992</v>
      </c>
      <c r="C61" s="9" t="s">
        <v>43</v>
      </c>
      <c r="D61" s="9">
        <v>13</v>
      </c>
      <c r="E61" s="89" t="s">
        <v>154</v>
      </c>
      <c r="F61" s="89"/>
      <c r="G61" s="41">
        <v>940000</v>
      </c>
      <c r="H61" s="91">
        <f t="shared" si="6"/>
        <v>940000</v>
      </c>
      <c r="I61" s="130">
        <v>939.2</v>
      </c>
      <c r="J61" s="92">
        <f t="shared" si="1"/>
        <v>9.9914893617021286E-2</v>
      </c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</row>
    <row r="62" spans="1:99" s="78" customFormat="1" ht="72" x14ac:dyDescent="0.35">
      <c r="A62" s="90" t="s">
        <v>136</v>
      </c>
      <c r="B62" s="89">
        <v>992</v>
      </c>
      <c r="C62" s="9" t="s">
        <v>43</v>
      </c>
      <c r="D62" s="9">
        <v>13</v>
      </c>
      <c r="E62" s="89" t="s">
        <v>154</v>
      </c>
      <c r="F62" s="89">
        <v>200</v>
      </c>
      <c r="G62" s="41">
        <v>940000</v>
      </c>
      <c r="H62" s="91">
        <f t="shared" si="6"/>
        <v>940000</v>
      </c>
      <c r="I62" s="130">
        <v>939.2</v>
      </c>
      <c r="J62" s="92">
        <f t="shared" si="1"/>
        <v>9.9914893617021286E-2</v>
      </c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</row>
    <row r="63" spans="1:99" s="78" customFormat="1" ht="130.80000000000001" customHeight="1" x14ac:dyDescent="0.35">
      <c r="A63" s="83" t="s">
        <v>100</v>
      </c>
      <c r="B63" s="85">
        <v>992</v>
      </c>
      <c r="C63" s="87" t="s">
        <v>43</v>
      </c>
      <c r="D63" s="87" t="s">
        <v>216</v>
      </c>
      <c r="E63" s="86" t="s">
        <v>141</v>
      </c>
      <c r="F63" s="82"/>
      <c r="G63" s="84">
        <v>10036731.699999999</v>
      </c>
      <c r="H63" s="84">
        <f>G63</f>
        <v>10036731.699999999</v>
      </c>
      <c r="I63" s="132">
        <v>9562.5</v>
      </c>
      <c r="J63" s="92">
        <f t="shared" si="1"/>
        <v>9.5275038586515176E-2</v>
      </c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</row>
    <row r="64" spans="1:99" s="78" customFormat="1" ht="36" x14ac:dyDescent="0.35">
      <c r="A64" s="83" t="s">
        <v>212</v>
      </c>
      <c r="B64" s="85">
        <v>992</v>
      </c>
      <c r="C64" s="87" t="s">
        <v>43</v>
      </c>
      <c r="D64" s="87">
        <v>13</v>
      </c>
      <c r="E64" s="86" t="s">
        <v>142</v>
      </c>
      <c r="F64" s="82"/>
      <c r="G64" s="84">
        <v>10036731.699999999</v>
      </c>
      <c r="H64" s="84">
        <f>G64</f>
        <v>10036731.699999999</v>
      </c>
      <c r="I64" s="132">
        <v>9562.5</v>
      </c>
      <c r="J64" s="92">
        <f t="shared" si="1"/>
        <v>9.5275038586515176E-2</v>
      </c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</row>
    <row r="65" spans="1:99" s="88" customFormat="1" ht="72" x14ac:dyDescent="0.35">
      <c r="A65" s="90" t="s">
        <v>146</v>
      </c>
      <c r="B65" s="101">
        <v>992</v>
      </c>
      <c r="C65" s="9" t="s">
        <v>43</v>
      </c>
      <c r="D65" s="9">
        <v>13</v>
      </c>
      <c r="E65" s="104" t="s">
        <v>147</v>
      </c>
      <c r="F65" s="89"/>
      <c r="G65" s="41">
        <v>1140700</v>
      </c>
      <c r="H65" s="41">
        <f t="shared" ref="H65" si="7">G65</f>
        <v>1140700</v>
      </c>
      <c r="I65" s="130">
        <v>1077</v>
      </c>
      <c r="J65" s="92">
        <f t="shared" si="1"/>
        <v>9.4415709651968091E-2</v>
      </c>
    </row>
    <row r="66" spans="1:99" s="88" customFormat="1" ht="108" x14ac:dyDescent="0.35">
      <c r="A66" s="90" t="s">
        <v>297</v>
      </c>
      <c r="B66" s="101">
        <v>992</v>
      </c>
      <c r="C66" s="9" t="s">
        <v>43</v>
      </c>
      <c r="D66" s="9">
        <v>13</v>
      </c>
      <c r="E66" s="104" t="s">
        <v>298</v>
      </c>
      <c r="F66" s="89"/>
      <c r="G66" s="41">
        <v>615000</v>
      </c>
      <c r="H66" s="41">
        <f t="shared" ref="H66:H70" si="8">G66</f>
        <v>615000</v>
      </c>
      <c r="I66" s="130">
        <v>598.1</v>
      </c>
      <c r="J66" s="92">
        <f t="shared" si="1"/>
        <v>9.7252032520325202E-2</v>
      </c>
    </row>
    <row r="67" spans="1:99" s="88" customFormat="1" ht="72" x14ac:dyDescent="0.35">
      <c r="A67" s="90" t="s">
        <v>136</v>
      </c>
      <c r="B67" s="101">
        <v>992</v>
      </c>
      <c r="C67" s="9" t="s">
        <v>43</v>
      </c>
      <c r="D67" s="9">
        <v>13</v>
      </c>
      <c r="E67" s="104" t="s">
        <v>298</v>
      </c>
      <c r="F67" s="89">
        <v>200</v>
      </c>
      <c r="G67" s="41">
        <v>615000</v>
      </c>
      <c r="H67" s="41">
        <f t="shared" ref="H67" si="9">G67</f>
        <v>615000</v>
      </c>
      <c r="I67" s="130">
        <v>598.1</v>
      </c>
      <c r="J67" s="92">
        <f t="shared" si="1"/>
        <v>9.7252032520325202E-2</v>
      </c>
    </row>
    <row r="68" spans="1:99" s="88" customFormat="1" ht="108" x14ac:dyDescent="0.35">
      <c r="A68" s="90" t="s">
        <v>321</v>
      </c>
      <c r="B68" s="101">
        <v>992</v>
      </c>
      <c r="C68" s="9" t="s">
        <v>43</v>
      </c>
      <c r="D68" s="9">
        <v>13</v>
      </c>
      <c r="E68" s="104" t="s">
        <v>322</v>
      </c>
      <c r="F68" s="89"/>
      <c r="G68" s="41">
        <v>192300</v>
      </c>
      <c r="H68" s="41">
        <f t="shared" ref="H68" si="10">G68</f>
        <v>192300</v>
      </c>
      <c r="I68" s="130">
        <v>192.1</v>
      </c>
      <c r="J68" s="92">
        <f t="shared" si="1"/>
        <v>9.9895995839833593E-2</v>
      </c>
    </row>
    <row r="69" spans="1:99" s="88" customFormat="1" ht="72" x14ac:dyDescent="0.35">
      <c r="A69" s="90" t="s">
        <v>136</v>
      </c>
      <c r="B69" s="101">
        <v>992</v>
      </c>
      <c r="C69" s="9" t="s">
        <v>43</v>
      </c>
      <c r="D69" s="9">
        <v>13</v>
      </c>
      <c r="E69" s="104" t="s">
        <v>322</v>
      </c>
      <c r="F69" s="89">
        <v>200</v>
      </c>
      <c r="G69" s="41">
        <v>192300</v>
      </c>
      <c r="H69" s="41">
        <f t="shared" ref="H69" si="11">G69</f>
        <v>192300</v>
      </c>
      <c r="I69" s="130">
        <v>192.1</v>
      </c>
      <c r="J69" s="92">
        <f t="shared" ref="J69" si="12">I69/H69*100</f>
        <v>9.9895995839833593E-2</v>
      </c>
    </row>
    <row r="70" spans="1:99" s="88" customFormat="1" ht="108" x14ac:dyDescent="0.35">
      <c r="A70" s="90" t="s">
        <v>299</v>
      </c>
      <c r="B70" s="101">
        <v>992</v>
      </c>
      <c r="C70" s="9" t="s">
        <v>43</v>
      </c>
      <c r="D70" s="9">
        <v>13</v>
      </c>
      <c r="E70" s="104" t="s">
        <v>300</v>
      </c>
      <c r="F70" s="89"/>
      <c r="G70" s="41">
        <v>333400</v>
      </c>
      <c r="H70" s="41">
        <f t="shared" si="8"/>
        <v>333400</v>
      </c>
      <c r="I70" s="130">
        <v>286.8</v>
      </c>
      <c r="J70" s="92">
        <f t="shared" si="1"/>
        <v>8.602279544091182E-2</v>
      </c>
    </row>
    <row r="71" spans="1:99" s="88" customFormat="1" ht="72" x14ac:dyDescent="0.35">
      <c r="A71" s="90" t="s">
        <v>136</v>
      </c>
      <c r="B71" s="101">
        <v>992</v>
      </c>
      <c r="C71" s="9" t="s">
        <v>43</v>
      </c>
      <c r="D71" s="9">
        <v>13</v>
      </c>
      <c r="E71" s="104" t="s">
        <v>300</v>
      </c>
      <c r="F71" s="89">
        <v>200</v>
      </c>
      <c r="G71" s="41">
        <v>333400</v>
      </c>
      <c r="H71" s="41">
        <f t="shared" ref="H71" si="13">G71</f>
        <v>333400</v>
      </c>
      <c r="I71" s="130">
        <v>286.8</v>
      </c>
      <c r="J71" s="92">
        <f t="shared" si="1"/>
        <v>8.602279544091182E-2</v>
      </c>
    </row>
    <row r="72" spans="1:99" s="78" customFormat="1" ht="54" x14ac:dyDescent="0.35">
      <c r="A72" s="83" t="s">
        <v>177</v>
      </c>
      <c r="B72" s="85">
        <v>992</v>
      </c>
      <c r="C72" s="87" t="s">
        <v>43</v>
      </c>
      <c r="D72" s="87">
        <v>13</v>
      </c>
      <c r="E72" s="86" t="s">
        <v>355</v>
      </c>
      <c r="F72" s="82"/>
      <c r="G72" s="84">
        <v>8896031.6999999993</v>
      </c>
      <c r="H72" s="84">
        <f t="shared" ref="H72" si="14">G72</f>
        <v>8896031.6999999993</v>
      </c>
      <c r="I72" s="132">
        <v>8485.5</v>
      </c>
      <c r="J72" s="92">
        <f t="shared" si="1"/>
        <v>9.5385226651114582E-2</v>
      </c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</row>
    <row r="73" spans="1:99" s="78" customFormat="1" ht="72" x14ac:dyDescent="0.35">
      <c r="A73" s="90" t="s">
        <v>340</v>
      </c>
      <c r="B73" s="85">
        <v>992</v>
      </c>
      <c r="C73" s="87" t="s">
        <v>43</v>
      </c>
      <c r="D73" s="87">
        <v>13</v>
      </c>
      <c r="E73" s="86" t="s">
        <v>356</v>
      </c>
      <c r="F73" s="82"/>
      <c r="G73" s="84">
        <v>8896031.6999999993</v>
      </c>
      <c r="H73" s="84">
        <f t="shared" ref="H73" si="15">G73</f>
        <v>8896031.6999999993</v>
      </c>
      <c r="I73" s="132">
        <v>8485.5</v>
      </c>
      <c r="J73" s="92">
        <f t="shared" si="1"/>
        <v>9.5385226651114582E-2</v>
      </c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</row>
    <row r="74" spans="1:99" s="78" customFormat="1" ht="180" x14ac:dyDescent="0.35">
      <c r="A74" s="83" t="s">
        <v>46</v>
      </c>
      <c r="B74" s="85">
        <v>992</v>
      </c>
      <c r="C74" s="87" t="s">
        <v>43</v>
      </c>
      <c r="D74" s="87">
        <v>13</v>
      </c>
      <c r="E74" s="86" t="s">
        <v>356</v>
      </c>
      <c r="F74" s="82">
        <v>100</v>
      </c>
      <c r="G74" s="84">
        <v>8701424.6999999993</v>
      </c>
      <c r="H74" s="84">
        <f t="shared" ref="H74:H75" si="16">G74</f>
        <v>8701424.6999999993</v>
      </c>
      <c r="I74" s="133">
        <v>8290.9</v>
      </c>
      <c r="J74" s="92">
        <f t="shared" si="1"/>
        <v>9.5282097884499303E-2</v>
      </c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</row>
    <row r="75" spans="1:99" s="78" customFormat="1" ht="72" x14ac:dyDescent="0.35">
      <c r="A75" s="83" t="s">
        <v>136</v>
      </c>
      <c r="B75" s="85">
        <v>992</v>
      </c>
      <c r="C75" s="87" t="s">
        <v>43</v>
      </c>
      <c r="D75" s="87">
        <v>13</v>
      </c>
      <c r="E75" s="86" t="s">
        <v>356</v>
      </c>
      <c r="F75" s="82">
        <v>200</v>
      </c>
      <c r="G75" s="84">
        <v>194607</v>
      </c>
      <c r="H75" s="84">
        <f t="shared" si="16"/>
        <v>194607</v>
      </c>
      <c r="I75" s="133">
        <v>194.6</v>
      </c>
      <c r="J75" s="92">
        <f t="shared" si="1"/>
        <v>9.9996403007086079E-2</v>
      </c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  <c r="CS75" s="76"/>
      <c r="CT75" s="76"/>
      <c r="CU75" s="76"/>
    </row>
    <row r="76" spans="1:99" s="78" customFormat="1" ht="18" x14ac:dyDescent="0.35">
      <c r="A76" s="90" t="s">
        <v>13</v>
      </c>
      <c r="B76" s="89">
        <v>992</v>
      </c>
      <c r="C76" s="9" t="s">
        <v>44</v>
      </c>
      <c r="D76" s="9"/>
      <c r="E76" s="89"/>
      <c r="F76" s="89"/>
      <c r="G76" s="41">
        <v>296600</v>
      </c>
      <c r="H76" s="41">
        <v>296600</v>
      </c>
      <c r="I76" s="131">
        <v>296.60000000000002</v>
      </c>
      <c r="J76" s="92">
        <f t="shared" si="1"/>
        <v>0.1</v>
      </c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  <c r="CS76" s="76"/>
      <c r="CT76" s="76"/>
      <c r="CU76" s="76"/>
    </row>
    <row r="77" spans="1:99" s="78" customFormat="1" ht="36" x14ac:dyDescent="0.35">
      <c r="A77" s="90" t="s">
        <v>14</v>
      </c>
      <c r="B77" s="89">
        <v>992</v>
      </c>
      <c r="C77" s="9" t="s">
        <v>44</v>
      </c>
      <c r="D77" s="9" t="s">
        <v>50</v>
      </c>
      <c r="E77" s="89"/>
      <c r="F77" s="89"/>
      <c r="G77" s="41">
        <v>296600</v>
      </c>
      <c r="H77" s="41">
        <v>296600</v>
      </c>
      <c r="I77" s="131">
        <v>296.60000000000002</v>
      </c>
      <c r="J77" s="92">
        <f t="shared" si="1"/>
        <v>0.1</v>
      </c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</row>
    <row r="78" spans="1:99" s="78" customFormat="1" ht="126" customHeight="1" x14ac:dyDescent="0.35">
      <c r="A78" s="90" t="s">
        <v>100</v>
      </c>
      <c r="B78" s="89">
        <v>992</v>
      </c>
      <c r="C78" s="9" t="s">
        <v>44</v>
      </c>
      <c r="D78" s="9" t="s">
        <v>50</v>
      </c>
      <c r="E78" s="89" t="s">
        <v>141</v>
      </c>
      <c r="F78" s="89"/>
      <c r="G78" s="41">
        <v>296600</v>
      </c>
      <c r="H78" s="41">
        <v>296600</v>
      </c>
      <c r="I78" s="131">
        <v>296.60000000000002</v>
      </c>
      <c r="J78" s="92">
        <f t="shared" si="1"/>
        <v>0.1</v>
      </c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  <c r="BZ78" s="76"/>
      <c r="CA78" s="76"/>
      <c r="CB78" s="76"/>
      <c r="CC78" s="76"/>
      <c r="CD78" s="76"/>
      <c r="CE78" s="76"/>
      <c r="CF78" s="76"/>
      <c r="CG78" s="76"/>
      <c r="CH78" s="76"/>
      <c r="CI78" s="76"/>
      <c r="CJ78" s="76"/>
      <c r="CK78" s="76"/>
      <c r="CL78" s="76"/>
      <c r="CM78" s="76"/>
      <c r="CN78" s="76"/>
      <c r="CO78" s="76"/>
      <c r="CP78" s="76"/>
      <c r="CQ78" s="76"/>
      <c r="CR78" s="76"/>
      <c r="CS78" s="76"/>
      <c r="CT78" s="76"/>
      <c r="CU78" s="76"/>
    </row>
    <row r="79" spans="1:99" s="78" customFormat="1" ht="36" x14ac:dyDescent="0.35">
      <c r="A79" s="90" t="s">
        <v>212</v>
      </c>
      <c r="B79" s="89">
        <v>992</v>
      </c>
      <c r="C79" s="9" t="s">
        <v>44</v>
      </c>
      <c r="D79" s="9" t="s">
        <v>50</v>
      </c>
      <c r="E79" s="89" t="s">
        <v>142</v>
      </c>
      <c r="F79" s="89"/>
      <c r="G79" s="41">
        <v>296600</v>
      </c>
      <c r="H79" s="41">
        <v>296600</v>
      </c>
      <c r="I79" s="131">
        <v>296.60000000000002</v>
      </c>
      <c r="J79" s="92">
        <f t="shared" si="1"/>
        <v>0.1</v>
      </c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  <c r="BM79" s="76"/>
      <c r="BN79" s="76"/>
      <c r="BO79" s="76"/>
      <c r="BP79" s="76"/>
      <c r="BQ79" s="76"/>
      <c r="BR79" s="76"/>
      <c r="BS79" s="76"/>
      <c r="BT79" s="76"/>
      <c r="BU79" s="76"/>
      <c r="BV79" s="76"/>
      <c r="BW79" s="76"/>
      <c r="BX79" s="76"/>
      <c r="BY79" s="76"/>
      <c r="BZ79" s="76"/>
      <c r="CA79" s="76"/>
      <c r="CB79" s="76"/>
      <c r="CC79" s="76"/>
      <c r="CD79" s="76"/>
      <c r="CE79" s="76"/>
      <c r="CF79" s="76"/>
      <c r="CG79" s="76"/>
      <c r="CH79" s="76"/>
      <c r="CI79" s="76"/>
      <c r="CJ79" s="76"/>
      <c r="CK79" s="76"/>
      <c r="CL79" s="76"/>
      <c r="CM79" s="76"/>
      <c r="CN79" s="76"/>
      <c r="CO79" s="76"/>
      <c r="CP79" s="76"/>
      <c r="CQ79" s="76"/>
      <c r="CR79" s="76"/>
      <c r="CS79" s="76"/>
      <c r="CT79" s="76"/>
      <c r="CU79" s="76"/>
    </row>
    <row r="80" spans="1:99" s="78" customFormat="1" ht="72" x14ac:dyDescent="0.35">
      <c r="A80" s="90" t="s">
        <v>146</v>
      </c>
      <c r="B80" s="89">
        <v>992</v>
      </c>
      <c r="C80" s="9" t="s">
        <v>44</v>
      </c>
      <c r="D80" s="9" t="s">
        <v>50</v>
      </c>
      <c r="E80" s="89" t="s">
        <v>147</v>
      </c>
      <c r="F80" s="89"/>
      <c r="G80" s="41">
        <v>296600</v>
      </c>
      <c r="H80" s="41">
        <v>296600</v>
      </c>
      <c r="I80" s="131">
        <v>296.60000000000002</v>
      </c>
      <c r="J80" s="92">
        <f t="shared" si="1"/>
        <v>0.1</v>
      </c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  <c r="BM80" s="76"/>
      <c r="BN80" s="76"/>
      <c r="BO80" s="76"/>
      <c r="BP80" s="76"/>
      <c r="BQ80" s="76"/>
      <c r="BR80" s="76"/>
      <c r="BS80" s="76"/>
      <c r="BT80" s="76"/>
      <c r="BU80" s="76"/>
      <c r="BV80" s="76"/>
      <c r="BW80" s="76"/>
      <c r="BX80" s="76"/>
      <c r="BY80" s="76"/>
      <c r="BZ80" s="76"/>
      <c r="CA80" s="76"/>
      <c r="CB80" s="76"/>
      <c r="CC80" s="76"/>
      <c r="CD80" s="76"/>
      <c r="CE80" s="76"/>
      <c r="CF80" s="76"/>
      <c r="CG80" s="76"/>
      <c r="CH80" s="76"/>
      <c r="CI80" s="76"/>
      <c r="CJ80" s="76"/>
      <c r="CK80" s="76"/>
      <c r="CL80" s="76"/>
      <c r="CM80" s="76"/>
      <c r="CN80" s="76"/>
      <c r="CO80" s="76"/>
      <c r="CP80" s="76"/>
      <c r="CQ80" s="76"/>
      <c r="CR80" s="76"/>
      <c r="CS80" s="76"/>
      <c r="CT80" s="76"/>
      <c r="CU80" s="76"/>
    </row>
    <row r="81" spans="1:99" s="78" customFormat="1" ht="102" customHeight="1" x14ac:dyDescent="0.35">
      <c r="A81" s="90" t="s">
        <v>376</v>
      </c>
      <c r="B81" s="89">
        <v>992</v>
      </c>
      <c r="C81" s="9" t="s">
        <v>44</v>
      </c>
      <c r="D81" s="9" t="s">
        <v>50</v>
      </c>
      <c r="E81" s="89" t="s">
        <v>155</v>
      </c>
      <c r="F81" s="89"/>
      <c r="G81" s="41">
        <v>296600</v>
      </c>
      <c r="H81" s="41">
        <v>296600</v>
      </c>
      <c r="I81" s="131">
        <v>296.60000000000002</v>
      </c>
      <c r="J81" s="92">
        <f t="shared" si="1"/>
        <v>0.1</v>
      </c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76"/>
      <c r="BN81" s="76"/>
      <c r="BO81" s="76"/>
      <c r="BP81" s="76"/>
      <c r="BQ81" s="76"/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  <c r="CN81" s="76"/>
      <c r="CO81" s="76"/>
      <c r="CP81" s="76"/>
      <c r="CQ81" s="76"/>
      <c r="CR81" s="76"/>
      <c r="CS81" s="76"/>
      <c r="CT81" s="76"/>
      <c r="CU81" s="76"/>
    </row>
    <row r="82" spans="1:99" s="78" customFormat="1" ht="180" x14ac:dyDescent="0.35">
      <c r="A82" s="90" t="s">
        <v>46</v>
      </c>
      <c r="B82" s="89">
        <v>992</v>
      </c>
      <c r="C82" s="9" t="s">
        <v>44</v>
      </c>
      <c r="D82" s="9" t="s">
        <v>50</v>
      </c>
      <c r="E82" s="89" t="s">
        <v>155</v>
      </c>
      <c r="F82" s="89">
        <v>100</v>
      </c>
      <c r="G82" s="41">
        <v>296600</v>
      </c>
      <c r="H82" s="41">
        <v>296600</v>
      </c>
      <c r="I82" s="131">
        <v>296.60000000000002</v>
      </c>
      <c r="J82" s="92">
        <f t="shared" si="1"/>
        <v>0.1</v>
      </c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</row>
    <row r="83" spans="1:99" s="78" customFormat="1" ht="54" x14ac:dyDescent="0.35">
      <c r="A83" s="90" t="s">
        <v>15</v>
      </c>
      <c r="B83" s="89">
        <v>992</v>
      </c>
      <c r="C83" s="9" t="s">
        <v>50</v>
      </c>
      <c r="D83" s="9"/>
      <c r="E83" s="89"/>
      <c r="F83" s="89"/>
      <c r="G83" s="41">
        <v>2599110</v>
      </c>
      <c r="H83" s="91">
        <f t="shared" ref="H83" si="17">G83</f>
        <v>2599110</v>
      </c>
      <c r="I83" s="130">
        <v>2543.6</v>
      </c>
      <c r="J83" s="92">
        <f t="shared" ref="J83:J93" si="18">I83/H83*100</f>
        <v>9.7864268922823572E-2</v>
      </c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</row>
    <row r="84" spans="1:99" s="88" customFormat="1" ht="108" x14ac:dyDescent="0.35">
      <c r="A84" s="90" t="s">
        <v>310</v>
      </c>
      <c r="B84" s="101">
        <v>992</v>
      </c>
      <c r="C84" s="9" t="s">
        <v>50</v>
      </c>
      <c r="D84" s="9" t="s">
        <v>287</v>
      </c>
      <c r="E84" s="104"/>
      <c r="F84" s="89"/>
      <c r="G84" s="41">
        <v>2599110</v>
      </c>
      <c r="H84" s="91">
        <f t="shared" ref="H84:H87" si="19">G84</f>
        <v>2599110</v>
      </c>
      <c r="I84" s="130">
        <v>2543.6</v>
      </c>
      <c r="J84" s="92">
        <f t="shared" si="18"/>
        <v>9.7864268922823572E-2</v>
      </c>
    </row>
    <row r="85" spans="1:99" s="88" customFormat="1" ht="90" x14ac:dyDescent="0.35">
      <c r="A85" s="90" t="s">
        <v>211</v>
      </c>
      <c r="B85" s="101">
        <v>992</v>
      </c>
      <c r="C85" s="9" t="s">
        <v>50</v>
      </c>
      <c r="D85" s="9" t="s">
        <v>287</v>
      </c>
      <c r="E85" s="104" t="s">
        <v>207</v>
      </c>
      <c r="F85" s="89"/>
      <c r="G85" s="41">
        <v>2599110</v>
      </c>
      <c r="H85" s="91">
        <f t="shared" si="19"/>
        <v>2599110</v>
      </c>
      <c r="I85" s="130">
        <v>2543.6</v>
      </c>
      <c r="J85" s="92">
        <f t="shared" si="18"/>
        <v>9.7864268922823572E-2</v>
      </c>
    </row>
    <row r="86" spans="1:99" s="88" customFormat="1" ht="36" x14ac:dyDescent="0.35">
      <c r="A86" s="90" t="s">
        <v>212</v>
      </c>
      <c r="B86" s="101">
        <v>992</v>
      </c>
      <c r="C86" s="9" t="s">
        <v>50</v>
      </c>
      <c r="D86" s="9" t="s">
        <v>287</v>
      </c>
      <c r="E86" s="104" t="s">
        <v>208</v>
      </c>
      <c r="F86" s="89"/>
      <c r="G86" s="41">
        <v>2599110</v>
      </c>
      <c r="H86" s="91">
        <f t="shared" si="19"/>
        <v>2599110</v>
      </c>
      <c r="I86" s="130">
        <v>2543.6</v>
      </c>
      <c r="J86" s="92">
        <f t="shared" si="18"/>
        <v>9.7864268922823572E-2</v>
      </c>
    </row>
    <row r="87" spans="1:99" s="88" customFormat="1" ht="126" x14ac:dyDescent="0.35">
      <c r="A87" s="90" t="s">
        <v>213</v>
      </c>
      <c r="B87" s="101">
        <v>992</v>
      </c>
      <c r="C87" s="9" t="s">
        <v>50</v>
      </c>
      <c r="D87" s="9" t="s">
        <v>287</v>
      </c>
      <c r="E87" s="104" t="s">
        <v>209</v>
      </c>
      <c r="F87" s="89"/>
      <c r="G87" s="41">
        <v>2599110</v>
      </c>
      <c r="H87" s="91">
        <f t="shared" si="19"/>
        <v>2599110</v>
      </c>
      <c r="I87" s="130">
        <v>2543.6</v>
      </c>
      <c r="J87" s="92">
        <f t="shared" si="18"/>
        <v>9.7864268922823572E-2</v>
      </c>
    </row>
    <row r="88" spans="1:99" s="88" customFormat="1" ht="72" x14ac:dyDescent="0.35">
      <c r="A88" s="90" t="s">
        <v>214</v>
      </c>
      <c r="B88" s="101">
        <v>992</v>
      </c>
      <c r="C88" s="9" t="s">
        <v>50</v>
      </c>
      <c r="D88" s="9" t="s">
        <v>287</v>
      </c>
      <c r="E88" s="104" t="s">
        <v>210</v>
      </c>
      <c r="F88" s="89"/>
      <c r="G88" s="41">
        <v>370400</v>
      </c>
      <c r="H88" s="91">
        <f t="shared" ref="H88" si="20">G88</f>
        <v>370400</v>
      </c>
      <c r="I88" s="130">
        <v>314.89999999999998</v>
      </c>
      <c r="J88" s="92">
        <f t="shared" si="18"/>
        <v>8.5016198704103665E-2</v>
      </c>
    </row>
    <row r="89" spans="1:99" s="88" customFormat="1" ht="72" x14ac:dyDescent="0.35">
      <c r="A89" s="90" t="s">
        <v>136</v>
      </c>
      <c r="B89" s="101">
        <v>992</v>
      </c>
      <c r="C89" s="9" t="s">
        <v>50</v>
      </c>
      <c r="D89" s="9" t="s">
        <v>287</v>
      </c>
      <c r="E89" s="104" t="s">
        <v>210</v>
      </c>
      <c r="F89" s="89">
        <v>200</v>
      </c>
      <c r="G89" s="41">
        <v>370400</v>
      </c>
      <c r="H89" s="91">
        <f t="shared" ref="H89" si="21">G89</f>
        <v>370400</v>
      </c>
      <c r="I89" s="130">
        <v>314.89999999999998</v>
      </c>
      <c r="J89" s="92">
        <f t="shared" si="18"/>
        <v>8.5016198704103665E-2</v>
      </c>
    </row>
    <row r="90" spans="1:99" s="88" customFormat="1" ht="126" x14ac:dyDescent="0.35">
      <c r="A90" s="90" t="s">
        <v>304</v>
      </c>
      <c r="B90" s="101">
        <v>992</v>
      </c>
      <c r="C90" s="9" t="s">
        <v>50</v>
      </c>
      <c r="D90" s="9" t="s">
        <v>287</v>
      </c>
      <c r="E90" s="104" t="s">
        <v>303</v>
      </c>
      <c r="F90" s="89"/>
      <c r="G90" s="41">
        <v>2206400</v>
      </c>
      <c r="H90" s="41">
        <f t="shared" ref="H90" si="22">G90</f>
        <v>2206400</v>
      </c>
      <c r="I90" s="130">
        <v>2206.4</v>
      </c>
      <c r="J90" s="92">
        <f t="shared" si="18"/>
        <v>0.1</v>
      </c>
    </row>
    <row r="91" spans="1:99" s="88" customFormat="1" ht="72" x14ac:dyDescent="0.35">
      <c r="A91" s="90" t="s">
        <v>136</v>
      </c>
      <c r="B91" s="101">
        <v>992</v>
      </c>
      <c r="C91" s="9" t="s">
        <v>50</v>
      </c>
      <c r="D91" s="9" t="s">
        <v>287</v>
      </c>
      <c r="E91" s="104" t="s">
        <v>303</v>
      </c>
      <c r="F91" s="89">
        <v>200</v>
      </c>
      <c r="G91" s="41">
        <v>2206400</v>
      </c>
      <c r="H91" s="41">
        <f t="shared" ref="H91" si="23">G91</f>
        <v>2206400</v>
      </c>
      <c r="I91" s="130">
        <v>2206.4</v>
      </c>
      <c r="J91" s="92">
        <f t="shared" si="18"/>
        <v>0.1</v>
      </c>
    </row>
    <row r="92" spans="1:99" s="88" customFormat="1" ht="90" hidden="1" x14ac:dyDescent="0.35">
      <c r="A92" s="90" t="s">
        <v>274</v>
      </c>
      <c r="B92" s="101">
        <v>992</v>
      </c>
      <c r="C92" s="9" t="s">
        <v>50</v>
      </c>
      <c r="D92" s="9" t="s">
        <v>287</v>
      </c>
      <c r="E92" s="104" t="s">
        <v>275</v>
      </c>
      <c r="F92" s="89"/>
      <c r="G92" s="41">
        <v>3396692</v>
      </c>
      <c r="H92" s="41">
        <f>G92</f>
        <v>3396692</v>
      </c>
      <c r="I92" s="131">
        <f>H92</f>
        <v>3396692</v>
      </c>
      <c r="J92" s="92">
        <f t="shared" si="18"/>
        <v>100</v>
      </c>
    </row>
    <row r="93" spans="1:99" s="88" customFormat="1" ht="72" hidden="1" x14ac:dyDescent="0.35">
      <c r="A93" s="90" t="s">
        <v>136</v>
      </c>
      <c r="B93" s="101">
        <v>992</v>
      </c>
      <c r="C93" s="9" t="s">
        <v>50</v>
      </c>
      <c r="D93" s="9" t="s">
        <v>287</v>
      </c>
      <c r="E93" s="104" t="s">
        <v>275</v>
      </c>
      <c r="F93" s="89">
        <v>200</v>
      </c>
      <c r="G93" s="41">
        <v>3396692</v>
      </c>
      <c r="H93" s="41">
        <f>G93</f>
        <v>3396692</v>
      </c>
      <c r="I93" s="131">
        <f>H93</f>
        <v>3396692</v>
      </c>
      <c r="J93" s="92">
        <f t="shared" si="18"/>
        <v>100</v>
      </c>
    </row>
    <row r="94" spans="1:99" s="88" customFormat="1" ht="126" x14ac:dyDescent="0.35">
      <c r="A94" s="90" t="s">
        <v>304</v>
      </c>
      <c r="B94" s="101">
        <v>992</v>
      </c>
      <c r="C94" s="9" t="s">
        <v>50</v>
      </c>
      <c r="D94" s="9" t="s">
        <v>287</v>
      </c>
      <c r="E94" s="104" t="s">
        <v>305</v>
      </c>
      <c r="F94" s="89"/>
      <c r="G94" s="41">
        <v>22310</v>
      </c>
      <c r="H94" s="41">
        <f t="shared" ref="H94" si="24">G94</f>
        <v>22310</v>
      </c>
      <c r="I94" s="130">
        <v>22.3</v>
      </c>
      <c r="J94" s="92">
        <f t="shared" ref="J94:J95" si="25">I94/H94*100</f>
        <v>9.9955177050649935E-2</v>
      </c>
    </row>
    <row r="95" spans="1:99" s="88" customFormat="1" ht="72" x14ac:dyDescent="0.35">
      <c r="A95" s="90" t="s">
        <v>136</v>
      </c>
      <c r="B95" s="101">
        <v>992</v>
      </c>
      <c r="C95" s="9" t="s">
        <v>50</v>
      </c>
      <c r="D95" s="9" t="s">
        <v>287</v>
      </c>
      <c r="E95" s="104" t="s">
        <v>305</v>
      </c>
      <c r="F95" s="89">
        <v>200</v>
      </c>
      <c r="G95" s="41">
        <v>22310</v>
      </c>
      <c r="H95" s="41">
        <f t="shared" ref="H95" si="26">G95</f>
        <v>22310</v>
      </c>
      <c r="I95" s="130">
        <v>22.3</v>
      </c>
      <c r="J95" s="92">
        <f t="shared" si="25"/>
        <v>9.9955177050649935E-2</v>
      </c>
    </row>
    <row r="96" spans="1:99" s="88" customFormat="1" ht="72" hidden="1" x14ac:dyDescent="0.35">
      <c r="A96" s="90" t="s">
        <v>104</v>
      </c>
      <c r="B96" s="101">
        <v>992</v>
      </c>
      <c r="C96" s="9" t="s">
        <v>50</v>
      </c>
      <c r="D96" s="9" t="s">
        <v>276</v>
      </c>
      <c r="E96" s="104"/>
      <c r="F96" s="89"/>
      <c r="G96" s="41">
        <v>10000</v>
      </c>
      <c r="H96" s="41">
        <f t="shared" ref="H96" si="27">G96</f>
        <v>10000</v>
      </c>
      <c r="I96" s="130">
        <v>0</v>
      </c>
      <c r="J96" s="92">
        <f>I96/H96*100</f>
        <v>0</v>
      </c>
    </row>
    <row r="97" spans="1:99" s="88" customFormat="1" ht="90" hidden="1" x14ac:dyDescent="0.35">
      <c r="A97" s="90" t="s">
        <v>211</v>
      </c>
      <c r="B97" s="101">
        <v>992</v>
      </c>
      <c r="C97" s="9" t="s">
        <v>50</v>
      </c>
      <c r="D97" s="9" t="s">
        <v>276</v>
      </c>
      <c r="E97" s="104" t="s">
        <v>207</v>
      </c>
      <c r="F97" s="89"/>
      <c r="G97" s="41">
        <v>10000</v>
      </c>
      <c r="H97" s="41">
        <f t="shared" ref="H97" si="28">G97</f>
        <v>10000</v>
      </c>
      <c r="I97" s="130">
        <v>0</v>
      </c>
      <c r="J97" s="92">
        <f t="shared" ref="J97:J101" si="29">I97/H97*100</f>
        <v>0</v>
      </c>
    </row>
    <row r="98" spans="1:99" s="88" customFormat="1" ht="36" hidden="1" x14ac:dyDescent="0.35">
      <c r="A98" s="90" t="s">
        <v>212</v>
      </c>
      <c r="B98" s="89">
        <v>992</v>
      </c>
      <c r="C98" s="9" t="s">
        <v>50</v>
      </c>
      <c r="D98" s="9" t="s">
        <v>276</v>
      </c>
      <c r="E98" s="89" t="s">
        <v>208</v>
      </c>
      <c r="F98" s="89"/>
      <c r="G98" s="41">
        <v>10000</v>
      </c>
      <c r="H98" s="41">
        <f t="shared" ref="H98:H101" si="30">G98</f>
        <v>10000</v>
      </c>
      <c r="I98" s="130">
        <v>0</v>
      </c>
      <c r="J98" s="92">
        <f t="shared" si="29"/>
        <v>0</v>
      </c>
    </row>
    <row r="99" spans="1:99" s="88" customFormat="1" ht="54" hidden="1" x14ac:dyDescent="0.35">
      <c r="A99" s="90" t="s">
        <v>279</v>
      </c>
      <c r="B99" s="89">
        <v>992</v>
      </c>
      <c r="C99" s="9" t="s">
        <v>50</v>
      </c>
      <c r="D99" s="9" t="s">
        <v>276</v>
      </c>
      <c r="E99" s="89" t="s">
        <v>277</v>
      </c>
      <c r="F99" s="89"/>
      <c r="G99" s="41">
        <v>10000</v>
      </c>
      <c r="H99" s="41">
        <f t="shared" si="30"/>
        <v>10000</v>
      </c>
      <c r="I99" s="130">
        <v>0</v>
      </c>
      <c r="J99" s="92">
        <f t="shared" si="29"/>
        <v>0</v>
      </c>
    </row>
    <row r="100" spans="1:99" s="88" customFormat="1" ht="54" hidden="1" x14ac:dyDescent="0.35">
      <c r="A100" s="90" t="s">
        <v>280</v>
      </c>
      <c r="B100" s="89">
        <v>992</v>
      </c>
      <c r="C100" s="9" t="s">
        <v>50</v>
      </c>
      <c r="D100" s="9" t="s">
        <v>276</v>
      </c>
      <c r="E100" s="89" t="s">
        <v>278</v>
      </c>
      <c r="F100" s="89"/>
      <c r="G100" s="41">
        <v>10000</v>
      </c>
      <c r="H100" s="41">
        <f t="shared" si="30"/>
        <v>10000</v>
      </c>
      <c r="I100" s="130">
        <v>0</v>
      </c>
      <c r="J100" s="92">
        <f t="shared" si="29"/>
        <v>0</v>
      </c>
    </row>
    <row r="101" spans="1:99" s="88" customFormat="1" ht="72" hidden="1" x14ac:dyDescent="0.35">
      <c r="A101" s="90" t="s">
        <v>136</v>
      </c>
      <c r="B101" s="89">
        <v>992</v>
      </c>
      <c r="C101" s="9" t="s">
        <v>50</v>
      </c>
      <c r="D101" s="9" t="s">
        <v>276</v>
      </c>
      <c r="E101" s="89" t="s">
        <v>278</v>
      </c>
      <c r="F101" s="89">
        <v>200</v>
      </c>
      <c r="G101" s="41">
        <v>10000</v>
      </c>
      <c r="H101" s="41">
        <f t="shared" si="30"/>
        <v>10000</v>
      </c>
      <c r="I101" s="130">
        <v>0</v>
      </c>
      <c r="J101" s="92">
        <f t="shared" si="29"/>
        <v>0</v>
      </c>
    </row>
    <row r="102" spans="1:99" s="78" customFormat="1" ht="18" x14ac:dyDescent="0.35">
      <c r="A102" s="90" t="s">
        <v>16</v>
      </c>
      <c r="B102" s="89">
        <v>992</v>
      </c>
      <c r="C102" s="9" t="s">
        <v>47</v>
      </c>
      <c r="D102" s="9"/>
      <c r="E102" s="89"/>
      <c r="F102" s="89"/>
      <c r="G102" s="41">
        <v>10385478.57</v>
      </c>
      <c r="H102" s="91">
        <f t="shared" si="0"/>
        <v>10385478.57</v>
      </c>
      <c r="I102" s="130">
        <v>10117.6</v>
      </c>
      <c r="J102" s="92">
        <f t="shared" si="1"/>
        <v>9.7420642985352579E-2</v>
      </c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  <c r="BH102" s="76"/>
      <c r="BI102" s="76"/>
      <c r="BJ102" s="76"/>
      <c r="BK102" s="76"/>
      <c r="BL102" s="76"/>
      <c r="BM102" s="76"/>
      <c r="BN102" s="76"/>
      <c r="BO102" s="76"/>
      <c r="BP102" s="76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</row>
    <row r="103" spans="1:99" s="78" customFormat="1" ht="36" x14ac:dyDescent="0.35">
      <c r="A103" s="90" t="s">
        <v>17</v>
      </c>
      <c r="B103" s="89">
        <v>992</v>
      </c>
      <c r="C103" s="9" t="s">
        <v>47</v>
      </c>
      <c r="D103" s="9" t="s">
        <v>51</v>
      </c>
      <c r="E103" s="110"/>
      <c r="F103" s="110"/>
      <c r="G103" s="41">
        <v>10215185.57</v>
      </c>
      <c r="H103" s="91">
        <f t="shared" si="0"/>
        <v>10215185.57</v>
      </c>
      <c r="I103" s="130">
        <v>9947.2999999999993</v>
      </c>
      <c r="J103" s="92">
        <f t="shared" si="1"/>
        <v>9.7377575099695413E-2</v>
      </c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  <c r="BH103" s="76"/>
      <c r="BI103" s="76"/>
      <c r="BJ103" s="76"/>
      <c r="BK103" s="76"/>
      <c r="BL103" s="76"/>
      <c r="BM103" s="76"/>
      <c r="BN103" s="76"/>
      <c r="BO103" s="76"/>
      <c r="BP103" s="76"/>
      <c r="BQ103" s="76"/>
      <c r="BR103" s="76"/>
      <c r="BS103" s="76"/>
      <c r="BT103" s="76"/>
      <c r="BU103" s="76"/>
      <c r="BV103" s="76"/>
      <c r="BW103" s="76"/>
      <c r="BX103" s="76"/>
      <c r="BY103" s="76"/>
      <c r="BZ103" s="76"/>
      <c r="CA103" s="76"/>
      <c r="CB103" s="76"/>
      <c r="CC103" s="76"/>
      <c r="CD103" s="76"/>
      <c r="CE103" s="76"/>
      <c r="CF103" s="76"/>
      <c r="CG103" s="76"/>
      <c r="CH103" s="76"/>
      <c r="CI103" s="76"/>
      <c r="CJ103" s="76"/>
      <c r="CK103" s="76"/>
      <c r="CL103" s="76"/>
      <c r="CM103" s="76"/>
      <c r="CN103" s="76"/>
      <c r="CO103" s="76"/>
      <c r="CP103" s="76"/>
      <c r="CQ103" s="76"/>
      <c r="CR103" s="76"/>
      <c r="CS103" s="76"/>
      <c r="CT103" s="76"/>
      <c r="CU103" s="76"/>
    </row>
    <row r="104" spans="1:99" s="78" customFormat="1" ht="106.8" customHeight="1" x14ac:dyDescent="0.35">
      <c r="A104" s="90" t="s">
        <v>105</v>
      </c>
      <c r="B104" s="89">
        <v>992</v>
      </c>
      <c r="C104" s="9" t="s">
        <v>47</v>
      </c>
      <c r="D104" s="9" t="s">
        <v>51</v>
      </c>
      <c r="E104" s="89" t="s">
        <v>156</v>
      </c>
      <c r="F104" s="110"/>
      <c r="G104" s="41">
        <v>10215185.57</v>
      </c>
      <c r="H104" s="91">
        <f t="shared" ref="H104:H106" si="31">G104</f>
        <v>10215185.57</v>
      </c>
      <c r="I104" s="130">
        <v>9947.2999999999993</v>
      </c>
      <c r="J104" s="92">
        <f t="shared" si="1"/>
        <v>9.7377575099695413E-2</v>
      </c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  <c r="BH104" s="76"/>
      <c r="BI104" s="76"/>
      <c r="BJ104" s="76"/>
      <c r="BK104" s="76"/>
      <c r="BL104" s="76"/>
      <c r="BM104" s="76"/>
      <c r="BN104" s="76"/>
      <c r="BO104" s="76"/>
      <c r="BP104" s="76"/>
      <c r="BQ104" s="76"/>
      <c r="BR104" s="76"/>
      <c r="BS104" s="76"/>
      <c r="BT104" s="76"/>
      <c r="BU104" s="76"/>
      <c r="BV104" s="76"/>
      <c r="BW104" s="76"/>
      <c r="BX104" s="76"/>
      <c r="BY104" s="76"/>
      <c r="BZ104" s="76"/>
      <c r="CA104" s="76"/>
      <c r="CB104" s="76"/>
      <c r="CC104" s="76"/>
      <c r="CD104" s="76"/>
      <c r="CE104" s="76"/>
      <c r="CF104" s="76"/>
      <c r="CG104" s="76"/>
      <c r="CH104" s="76"/>
      <c r="CI104" s="76"/>
      <c r="CJ104" s="76"/>
      <c r="CK104" s="76"/>
      <c r="CL104" s="76"/>
      <c r="CM104" s="76"/>
      <c r="CN104" s="76"/>
      <c r="CO104" s="76"/>
      <c r="CP104" s="76"/>
      <c r="CQ104" s="76"/>
      <c r="CR104" s="76"/>
      <c r="CS104" s="76"/>
      <c r="CT104" s="76"/>
      <c r="CU104" s="76"/>
    </row>
    <row r="105" spans="1:99" s="78" customFormat="1" ht="36" x14ac:dyDescent="0.35">
      <c r="A105" s="90" t="s">
        <v>212</v>
      </c>
      <c r="B105" s="89">
        <v>992</v>
      </c>
      <c r="C105" s="9" t="s">
        <v>47</v>
      </c>
      <c r="D105" s="9" t="s">
        <v>51</v>
      </c>
      <c r="E105" s="89" t="s">
        <v>157</v>
      </c>
      <c r="F105" s="110"/>
      <c r="G105" s="41">
        <v>10215185.57</v>
      </c>
      <c r="H105" s="91">
        <f t="shared" si="31"/>
        <v>10215185.57</v>
      </c>
      <c r="I105" s="130">
        <v>9947.2999999999993</v>
      </c>
      <c r="J105" s="92">
        <f t="shared" si="1"/>
        <v>9.7377575099695413E-2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</row>
    <row r="106" spans="1:99" s="78" customFormat="1" ht="144" x14ac:dyDescent="0.35">
      <c r="A106" s="90" t="s">
        <v>158</v>
      </c>
      <c r="B106" s="89">
        <v>992</v>
      </c>
      <c r="C106" s="9" t="s">
        <v>47</v>
      </c>
      <c r="D106" s="9" t="s">
        <v>51</v>
      </c>
      <c r="E106" s="89" t="s">
        <v>159</v>
      </c>
      <c r="F106" s="110"/>
      <c r="G106" s="41">
        <v>10215185.57</v>
      </c>
      <c r="H106" s="91">
        <f t="shared" si="31"/>
        <v>10215185.57</v>
      </c>
      <c r="I106" s="130">
        <v>9947.2999999999993</v>
      </c>
      <c r="J106" s="92">
        <f t="shared" si="1"/>
        <v>9.7377575099695413E-2</v>
      </c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  <c r="BH106" s="76"/>
      <c r="BI106" s="76"/>
      <c r="BJ106" s="76"/>
      <c r="BK106" s="76"/>
      <c r="BL106" s="76"/>
      <c r="BM106" s="76"/>
      <c r="BN106" s="76"/>
      <c r="BO106" s="76"/>
      <c r="BP106" s="76"/>
      <c r="BQ106" s="76"/>
      <c r="BR106" s="76"/>
      <c r="BS106" s="76"/>
      <c r="BT106" s="76"/>
      <c r="BU106" s="76"/>
      <c r="BV106" s="76"/>
      <c r="BW106" s="76"/>
      <c r="BX106" s="76"/>
      <c r="BY106" s="76"/>
      <c r="BZ106" s="76"/>
      <c r="CA106" s="76"/>
      <c r="CB106" s="76"/>
      <c r="CC106" s="76"/>
      <c r="CD106" s="76"/>
      <c r="CE106" s="76"/>
      <c r="CF106" s="76"/>
      <c r="CG106" s="76"/>
      <c r="CH106" s="76"/>
      <c r="CI106" s="76"/>
      <c r="CJ106" s="76"/>
      <c r="CK106" s="76"/>
      <c r="CL106" s="76"/>
      <c r="CM106" s="76"/>
      <c r="CN106" s="76"/>
      <c r="CO106" s="76"/>
      <c r="CP106" s="76"/>
      <c r="CQ106" s="76"/>
      <c r="CR106" s="76"/>
      <c r="CS106" s="76"/>
      <c r="CT106" s="76"/>
      <c r="CU106" s="76"/>
    </row>
    <row r="107" spans="1:99" s="78" customFormat="1" ht="162" x14ac:dyDescent="0.35">
      <c r="A107" s="90" t="s">
        <v>52</v>
      </c>
      <c r="B107" s="89">
        <v>992</v>
      </c>
      <c r="C107" s="9" t="s">
        <v>47</v>
      </c>
      <c r="D107" s="9" t="s">
        <v>51</v>
      </c>
      <c r="E107" s="89" t="s">
        <v>160</v>
      </c>
      <c r="F107" s="110"/>
      <c r="G107" s="41">
        <v>6036185.5700000003</v>
      </c>
      <c r="H107" s="91">
        <f t="shared" ref="H107:H110" si="32">G107</f>
        <v>6036185.5700000003</v>
      </c>
      <c r="I107" s="130">
        <v>5768.3</v>
      </c>
      <c r="J107" s="92">
        <f t="shared" si="1"/>
        <v>9.5562005725413776E-2</v>
      </c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BY107" s="76"/>
      <c r="BZ107" s="76"/>
      <c r="CA107" s="76"/>
      <c r="CB107" s="76"/>
      <c r="CC107" s="76"/>
      <c r="CD107" s="76"/>
      <c r="CE107" s="76"/>
      <c r="CF107" s="76"/>
      <c r="CG107" s="76"/>
      <c r="CH107" s="76"/>
      <c r="CI107" s="76"/>
      <c r="CJ107" s="76"/>
      <c r="CK107" s="76"/>
      <c r="CL107" s="76"/>
      <c r="CM107" s="76"/>
      <c r="CN107" s="76"/>
      <c r="CO107" s="76"/>
      <c r="CP107" s="76"/>
      <c r="CQ107" s="76"/>
      <c r="CR107" s="76"/>
      <c r="CS107" s="76"/>
      <c r="CT107" s="76"/>
      <c r="CU107" s="76"/>
    </row>
    <row r="108" spans="1:99" s="78" customFormat="1" ht="72" x14ac:dyDescent="0.35">
      <c r="A108" s="90" t="s">
        <v>136</v>
      </c>
      <c r="B108" s="89">
        <v>992</v>
      </c>
      <c r="C108" s="9" t="s">
        <v>47</v>
      </c>
      <c r="D108" s="9" t="s">
        <v>51</v>
      </c>
      <c r="E108" s="89" t="s">
        <v>160</v>
      </c>
      <c r="F108" s="89">
        <v>200</v>
      </c>
      <c r="G108" s="41">
        <v>6036185.5700000003</v>
      </c>
      <c r="H108" s="91">
        <f t="shared" ref="H108" si="33">G108</f>
        <v>6036185.5700000003</v>
      </c>
      <c r="I108" s="130">
        <v>5768.3</v>
      </c>
      <c r="J108" s="92">
        <f t="shared" si="1"/>
        <v>9.5562005725413776E-2</v>
      </c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  <c r="BH108" s="76"/>
      <c r="BI108" s="76"/>
      <c r="BJ108" s="76"/>
      <c r="BK108" s="76"/>
      <c r="BL108" s="76"/>
      <c r="BM108" s="76"/>
      <c r="BN108" s="76"/>
      <c r="BO108" s="76"/>
      <c r="BP108" s="76"/>
      <c r="BQ108" s="76"/>
      <c r="BR108" s="76"/>
      <c r="BS108" s="76"/>
      <c r="BT108" s="76"/>
      <c r="BU108" s="76"/>
      <c r="BV108" s="76"/>
      <c r="BW108" s="76"/>
      <c r="BX108" s="76"/>
      <c r="BY108" s="76"/>
      <c r="BZ108" s="76"/>
      <c r="CA108" s="76"/>
      <c r="CB108" s="76"/>
      <c r="CC108" s="76"/>
      <c r="CD108" s="76"/>
      <c r="CE108" s="76"/>
      <c r="CF108" s="76"/>
      <c r="CG108" s="76"/>
      <c r="CH108" s="76"/>
      <c r="CI108" s="76"/>
      <c r="CJ108" s="76"/>
      <c r="CK108" s="76"/>
      <c r="CL108" s="76"/>
      <c r="CM108" s="76"/>
      <c r="CN108" s="76"/>
      <c r="CO108" s="76"/>
      <c r="CP108" s="76"/>
      <c r="CQ108" s="76"/>
      <c r="CR108" s="76"/>
      <c r="CS108" s="76"/>
      <c r="CT108" s="76"/>
      <c r="CU108" s="76"/>
    </row>
    <row r="109" spans="1:99" s="88" customFormat="1" ht="72" hidden="1" x14ac:dyDescent="0.35">
      <c r="A109" s="90" t="s">
        <v>201</v>
      </c>
      <c r="B109" s="101">
        <v>992</v>
      </c>
      <c r="C109" s="9" t="s">
        <v>47</v>
      </c>
      <c r="D109" s="9" t="s">
        <v>51</v>
      </c>
      <c r="E109" s="104" t="s">
        <v>160</v>
      </c>
      <c r="F109" s="89">
        <v>400</v>
      </c>
      <c r="G109" s="41">
        <v>13365747.9</v>
      </c>
      <c r="H109" s="91">
        <f t="shared" si="32"/>
        <v>13365747.9</v>
      </c>
      <c r="I109" s="130">
        <v>13354281.35</v>
      </c>
      <c r="J109" s="92">
        <f t="shared" si="1"/>
        <v>99.914209439787498</v>
      </c>
    </row>
    <row r="110" spans="1:99" s="88" customFormat="1" ht="90" x14ac:dyDescent="0.35">
      <c r="A110" s="90" t="s">
        <v>274</v>
      </c>
      <c r="B110" s="101">
        <v>992</v>
      </c>
      <c r="C110" s="9" t="s">
        <v>47</v>
      </c>
      <c r="D110" s="9" t="s">
        <v>51</v>
      </c>
      <c r="E110" s="104" t="s">
        <v>306</v>
      </c>
      <c r="F110" s="89"/>
      <c r="G110" s="41">
        <v>4179000</v>
      </c>
      <c r="H110" s="91">
        <f t="shared" si="32"/>
        <v>4179000</v>
      </c>
      <c r="I110" s="130">
        <v>4179</v>
      </c>
      <c r="J110" s="92">
        <f t="shared" si="1"/>
        <v>0.1</v>
      </c>
    </row>
    <row r="111" spans="1:99" s="88" customFormat="1" ht="72" x14ac:dyDescent="0.35">
      <c r="A111" s="90" t="s">
        <v>136</v>
      </c>
      <c r="B111" s="101">
        <v>992</v>
      </c>
      <c r="C111" s="9" t="s">
        <v>47</v>
      </c>
      <c r="D111" s="9" t="s">
        <v>51</v>
      </c>
      <c r="E111" s="104" t="s">
        <v>306</v>
      </c>
      <c r="F111" s="89">
        <v>200</v>
      </c>
      <c r="G111" s="41">
        <v>4179000</v>
      </c>
      <c r="H111" s="91">
        <f t="shared" ref="H111" si="34">G111</f>
        <v>4179000</v>
      </c>
      <c r="I111" s="130">
        <v>4179</v>
      </c>
      <c r="J111" s="92">
        <f t="shared" si="1"/>
        <v>0.1</v>
      </c>
    </row>
    <row r="112" spans="1:99" s="88" customFormat="1" ht="36" x14ac:dyDescent="0.35">
      <c r="A112" s="90" t="s">
        <v>18</v>
      </c>
      <c r="B112" s="101">
        <v>992</v>
      </c>
      <c r="C112" s="9" t="s">
        <v>47</v>
      </c>
      <c r="D112" s="9" t="s">
        <v>281</v>
      </c>
      <c r="E112" s="104"/>
      <c r="F112" s="89"/>
      <c r="G112" s="41">
        <v>170293</v>
      </c>
      <c r="H112" s="41">
        <f>G112</f>
        <v>170293</v>
      </c>
      <c r="I112" s="131">
        <v>170.3</v>
      </c>
      <c r="J112" s="92">
        <f t="shared" si="1"/>
        <v>0.10000411056238366</v>
      </c>
    </row>
    <row r="113" spans="1:99" s="88" customFormat="1" ht="108" x14ac:dyDescent="0.35">
      <c r="A113" s="90" t="s">
        <v>100</v>
      </c>
      <c r="B113" s="89">
        <v>992</v>
      </c>
      <c r="C113" s="9" t="s">
        <v>47</v>
      </c>
      <c r="D113" s="9" t="s">
        <v>281</v>
      </c>
      <c r="E113" s="89" t="s">
        <v>141</v>
      </c>
      <c r="F113" s="89"/>
      <c r="G113" s="41">
        <v>170293</v>
      </c>
      <c r="H113" s="41">
        <f t="shared" ref="H113:H117" si="35">G113</f>
        <v>170293</v>
      </c>
      <c r="I113" s="131">
        <v>170.3</v>
      </c>
      <c r="J113" s="92">
        <f t="shared" si="1"/>
        <v>0.10000411056238366</v>
      </c>
    </row>
    <row r="114" spans="1:99" s="88" customFormat="1" ht="36" x14ac:dyDescent="0.35">
      <c r="A114" s="90" t="s">
        <v>212</v>
      </c>
      <c r="B114" s="89">
        <v>992</v>
      </c>
      <c r="C114" s="9" t="s">
        <v>47</v>
      </c>
      <c r="D114" s="9" t="s">
        <v>281</v>
      </c>
      <c r="E114" s="89" t="s">
        <v>142</v>
      </c>
      <c r="F114" s="89"/>
      <c r="G114" s="41">
        <v>170293</v>
      </c>
      <c r="H114" s="41">
        <f t="shared" si="35"/>
        <v>170293</v>
      </c>
      <c r="I114" s="131">
        <v>170.3</v>
      </c>
      <c r="J114" s="92">
        <f t="shared" si="1"/>
        <v>0.10000411056238366</v>
      </c>
    </row>
    <row r="115" spans="1:99" s="88" customFormat="1" ht="72" x14ac:dyDescent="0.35">
      <c r="A115" s="90" t="s">
        <v>107</v>
      </c>
      <c r="B115" s="89">
        <v>992</v>
      </c>
      <c r="C115" s="9" t="s">
        <v>47</v>
      </c>
      <c r="D115" s="9" t="s">
        <v>281</v>
      </c>
      <c r="E115" s="89" t="s">
        <v>282</v>
      </c>
      <c r="F115" s="89"/>
      <c r="G115" s="41">
        <v>170293</v>
      </c>
      <c r="H115" s="41">
        <f t="shared" si="35"/>
        <v>170293</v>
      </c>
      <c r="I115" s="131">
        <v>170.3</v>
      </c>
      <c r="J115" s="92">
        <f t="shared" si="1"/>
        <v>0.10000411056238366</v>
      </c>
    </row>
    <row r="116" spans="1:99" s="88" customFormat="1" ht="72" x14ac:dyDescent="0.35">
      <c r="A116" s="90" t="s">
        <v>107</v>
      </c>
      <c r="B116" s="89">
        <v>992</v>
      </c>
      <c r="C116" s="9" t="s">
        <v>47</v>
      </c>
      <c r="D116" s="9" t="s">
        <v>281</v>
      </c>
      <c r="E116" s="89" t="s">
        <v>284</v>
      </c>
      <c r="F116" s="89"/>
      <c r="G116" s="41">
        <v>170293</v>
      </c>
      <c r="H116" s="41">
        <f t="shared" si="35"/>
        <v>170293</v>
      </c>
      <c r="I116" s="131">
        <v>170.3</v>
      </c>
      <c r="J116" s="92">
        <f t="shared" si="1"/>
        <v>0.10000411056238366</v>
      </c>
    </row>
    <row r="117" spans="1:99" s="88" customFormat="1" ht="72" x14ac:dyDescent="0.35">
      <c r="A117" s="90" t="s">
        <v>136</v>
      </c>
      <c r="B117" s="89">
        <v>992</v>
      </c>
      <c r="C117" s="9" t="s">
        <v>47</v>
      </c>
      <c r="D117" s="9" t="s">
        <v>281</v>
      </c>
      <c r="E117" s="89" t="s">
        <v>284</v>
      </c>
      <c r="F117" s="89">
        <v>200</v>
      </c>
      <c r="G117" s="41">
        <v>170293</v>
      </c>
      <c r="H117" s="41">
        <f t="shared" si="35"/>
        <v>170293</v>
      </c>
      <c r="I117" s="131">
        <v>170.3</v>
      </c>
      <c r="J117" s="92">
        <f t="shared" si="1"/>
        <v>0.10000411056238366</v>
      </c>
    </row>
    <row r="118" spans="1:99" s="78" customFormat="1" ht="36" x14ac:dyDescent="0.35">
      <c r="A118" s="90" t="s">
        <v>19</v>
      </c>
      <c r="B118" s="89">
        <v>992</v>
      </c>
      <c r="C118" s="9" t="s">
        <v>53</v>
      </c>
      <c r="D118" s="9"/>
      <c r="E118" s="89"/>
      <c r="F118" s="89"/>
      <c r="G118" s="41">
        <v>217296398.31</v>
      </c>
      <c r="H118" s="91">
        <f t="shared" si="0"/>
        <v>217296398.31</v>
      </c>
      <c r="I118" s="130">
        <v>216943.9</v>
      </c>
      <c r="J118" s="92">
        <f t="shared" si="1"/>
        <v>9.983777995735707E-2</v>
      </c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BJ118" s="76"/>
      <c r="BK118" s="76"/>
      <c r="BL118" s="76"/>
      <c r="BM118" s="76"/>
      <c r="BN118" s="76"/>
      <c r="BO118" s="76"/>
      <c r="BP118" s="76"/>
      <c r="BQ118" s="76"/>
      <c r="BR118" s="76"/>
      <c r="BS118" s="76"/>
      <c r="BT118" s="76"/>
      <c r="BU118" s="76"/>
      <c r="BV118" s="76"/>
      <c r="BW118" s="76"/>
      <c r="BX118" s="76"/>
      <c r="BY118" s="76"/>
      <c r="BZ118" s="76"/>
      <c r="CA118" s="76"/>
      <c r="CB118" s="76"/>
      <c r="CC118" s="76"/>
      <c r="CD118" s="76"/>
      <c r="CE118" s="76"/>
      <c r="CF118" s="76"/>
      <c r="CG118" s="76"/>
      <c r="CH118" s="76"/>
      <c r="CI118" s="76"/>
      <c r="CJ118" s="76"/>
      <c r="CK118" s="76"/>
      <c r="CL118" s="76"/>
      <c r="CM118" s="76"/>
      <c r="CN118" s="76"/>
      <c r="CO118" s="76"/>
      <c r="CP118" s="76"/>
      <c r="CQ118" s="76"/>
      <c r="CR118" s="76"/>
      <c r="CS118" s="76"/>
      <c r="CT118" s="76"/>
      <c r="CU118" s="76"/>
    </row>
    <row r="119" spans="1:99" s="78" customFormat="1" ht="18" x14ac:dyDescent="0.35">
      <c r="A119" s="90" t="s">
        <v>20</v>
      </c>
      <c r="B119" s="89">
        <v>992</v>
      </c>
      <c r="C119" s="9" t="s">
        <v>53</v>
      </c>
      <c r="D119" s="9" t="s">
        <v>43</v>
      </c>
      <c r="E119" s="89"/>
      <c r="F119" s="89"/>
      <c r="G119" s="41">
        <v>206715390</v>
      </c>
      <c r="H119" s="91">
        <f t="shared" si="0"/>
        <v>206715390</v>
      </c>
      <c r="I119" s="130">
        <v>206709.8</v>
      </c>
      <c r="J119" s="92">
        <f t="shared" si="1"/>
        <v>9.9997295798827546E-2</v>
      </c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  <c r="AT119" s="76"/>
      <c r="AU119" s="76"/>
      <c r="AV119" s="76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76"/>
      <c r="BO119" s="76"/>
      <c r="BP119" s="76"/>
      <c r="BQ119" s="76"/>
      <c r="BR119" s="76"/>
      <c r="BS119" s="76"/>
      <c r="BT119" s="76"/>
      <c r="BU119" s="76"/>
      <c r="BV119" s="76"/>
      <c r="BW119" s="76"/>
      <c r="BX119" s="76"/>
      <c r="BY119" s="76"/>
      <c r="BZ119" s="76"/>
      <c r="CA119" s="76"/>
      <c r="CB119" s="76"/>
      <c r="CC119" s="76"/>
      <c r="CD119" s="76"/>
      <c r="CE119" s="76"/>
      <c r="CF119" s="76"/>
      <c r="CG119" s="76"/>
      <c r="CH119" s="76"/>
      <c r="CI119" s="76"/>
      <c r="CJ119" s="76"/>
      <c r="CK119" s="76"/>
      <c r="CL119" s="76"/>
      <c r="CM119" s="76"/>
      <c r="CN119" s="76"/>
      <c r="CO119" s="76"/>
      <c r="CP119" s="76"/>
      <c r="CQ119" s="76"/>
      <c r="CR119" s="76"/>
      <c r="CS119" s="76"/>
      <c r="CT119" s="76"/>
      <c r="CU119" s="76"/>
    </row>
    <row r="120" spans="1:99" s="78" customFormat="1" ht="90" x14ac:dyDescent="0.35">
      <c r="A120" s="90" t="s">
        <v>108</v>
      </c>
      <c r="B120" s="89">
        <v>992</v>
      </c>
      <c r="C120" s="9" t="s">
        <v>53</v>
      </c>
      <c r="D120" s="9" t="s">
        <v>43</v>
      </c>
      <c r="E120" s="89" t="s">
        <v>165</v>
      </c>
      <c r="F120" s="89"/>
      <c r="G120" s="41">
        <v>206715390</v>
      </c>
      <c r="H120" s="91">
        <f t="shared" ref="H120:H121" si="36">G120</f>
        <v>206715390</v>
      </c>
      <c r="I120" s="130">
        <v>206709.8</v>
      </c>
      <c r="J120" s="92">
        <f t="shared" si="1"/>
        <v>9.9997295798827546E-2</v>
      </c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  <c r="AT120" s="76"/>
      <c r="AU120" s="76"/>
      <c r="AV120" s="76"/>
      <c r="AW120" s="76"/>
      <c r="AX120" s="76"/>
      <c r="AY120" s="76"/>
      <c r="AZ120" s="76"/>
      <c r="BA120" s="76"/>
      <c r="BB120" s="76"/>
      <c r="BC120" s="76"/>
      <c r="BD120" s="76"/>
      <c r="BE120" s="76"/>
      <c r="BF120" s="76"/>
      <c r="BG120" s="76"/>
      <c r="BH120" s="76"/>
      <c r="BI120" s="76"/>
      <c r="BJ120" s="76"/>
      <c r="BK120" s="76"/>
      <c r="BL120" s="76"/>
      <c r="BM120" s="76"/>
      <c r="BN120" s="76"/>
      <c r="BO120" s="76"/>
      <c r="BP120" s="76"/>
      <c r="BQ120" s="76"/>
      <c r="BR120" s="76"/>
      <c r="BS120" s="76"/>
      <c r="BT120" s="76"/>
      <c r="BU120" s="76"/>
      <c r="BV120" s="76"/>
      <c r="BW120" s="76"/>
      <c r="BX120" s="76"/>
      <c r="BY120" s="76"/>
      <c r="BZ120" s="76"/>
      <c r="CA120" s="76"/>
      <c r="CB120" s="76"/>
      <c r="CC120" s="76"/>
      <c r="CD120" s="76"/>
      <c r="CE120" s="76"/>
      <c r="CF120" s="76"/>
      <c r="CG120" s="76"/>
      <c r="CH120" s="76"/>
      <c r="CI120" s="76"/>
      <c r="CJ120" s="76"/>
      <c r="CK120" s="76"/>
      <c r="CL120" s="76"/>
      <c r="CM120" s="76"/>
      <c r="CN120" s="76"/>
      <c r="CO120" s="76"/>
      <c r="CP120" s="76"/>
      <c r="CQ120" s="76"/>
      <c r="CR120" s="76"/>
      <c r="CS120" s="76"/>
      <c r="CT120" s="76"/>
      <c r="CU120" s="76"/>
    </row>
    <row r="121" spans="1:99" s="78" customFormat="1" ht="36" x14ac:dyDescent="0.35">
      <c r="A121" s="90" t="s">
        <v>109</v>
      </c>
      <c r="B121" s="89">
        <v>992</v>
      </c>
      <c r="C121" s="9" t="s">
        <v>53</v>
      </c>
      <c r="D121" s="9" t="s">
        <v>43</v>
      </c>
      <c r="E121" s="89" t="s">
        <v>166</v>
      </c>
      <c r="F121" s="89"/>
      <c r="G121" s="41">
        <v>206715390</v>
      </c>
      <c r="H121" s="91">
        <f t="shared" si="36"/>
        <v>206715390</v>
      </c>
      <c r="I121" s="130">
        <v>206709.8</v>
      </c>
      <c r="J121" s="92">
        <f t="shared" si="1"/>
        <v>9.9997295798827546E-2</v>
      </c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76"/>
      <c r="BR121" s="76"/>
      <c r="BS121" s="76"/>
      <c r="BT121" s="76"/>
      <c r="BU121" s="76"/>
      <c r="BV121" s="76"/>
      <c r="BW121" s="76"/>
      <c r="BX121" s="76"/>
      <c r="BY121" s="76"/>
      <c r="BZ121" s="76"/>
      <c r="CA121" s="76"/>
      <c r="CB121" s="76"/>
      <c r="CC121" s="76"/>
      <c r="CD121" s="76"/>
      <c r="CE121" s="76"/>
      <c r="CF121" s="76"/>
      <c r="CG121" s="76"/>
      <c r="CH121" s="76"/>
      <c r="CI121" s="76"/>
      <c r="CJ121" s="76"/>
      <c r="CK121" s="76"/>
      <c r="CL121" s="76"/>
      <c r="CM121" s="76"/>
      <c r="CN121" s="76"/>
      <c r="CO121" s="76"/>
      <c r="CP121" s="76"/>
      <c r="CQ121" s="76"/>
      <c r="CR121" s="76"/>
      <c r="CS121" s="76"/>
      <c r="CT121" s="76"/>
      <c r="CU121" s="76"/>
    </row>
    <row r="122" spans="1:99" s="78" customFormat="1" ht="108" x14ac:dyDescent="0.35">
      <c r="A122" s="90" t="s">
        <v>167</v>
      </c>
      <c r="B122" s="89">
        <v>992</v>
      </c>
      <c r="C122" s="9" t="s">
        <v>53</v>
      </c>
      <c r="D122" s="9" t="s">
        <v>43</v>
      </c>
      <c r="E122" s="89" t="s">
        <v>168</v>
      </c>
      <c r="F122" s="89"/>
      <c r="G122" s="41">
        <v>99200</v>
      </c>
      <c r="H122" s="91">
        <f t="shared" ref="H122:H127" si="37">G122</f>
        <v>99200</v>
      </c>
      <c r="I122" s="130">
        <v>99.1</v>
      </c>
      <c r="J122" s="92">
        <f t="shared" si="1"/>
        <v>9.9899193548387097E-2</v>
      </c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  <c r="BH122" s="76"/>
      <c r="BI122" s="76"/>
      <c r="BJ122" s="76"/>
      <c r="BK122" s="76"/>
      <c r="BL122" s="76"/>
      <c r="BM122" s="76"/>
      <c r="BN122" s="76"/>
      <c r="BO122" s="76"/>
      <c r="BP122" s="76"/>
      <c r="BQ122" s="76"/>
      <c r="BR122" s="76"/>
      <c r="BS122" s="76"/>
      <c r="BT122" s="76"/>
      <c r="BU122" s="76"/>
      <c r="BV122" s="76"/>
      <c r="BW122" s="76"/>
      <c r="BX122" s="76"/>
      <c r="BY122" s="76"/>
      <c r="BZ122" s="76"/>
      <c r="CA122" s="76"/>
      <c r="CB122" s="76"/>
      <c r="CC122" s="76"/>
      <c r="CD122" s="76"/>
      <c r="CE122" s="76"/>
      <c r="CF122" s="76"/>
      <c r="CG122" s="76"/>
      <c r="CH122" s="76"/>
      <c r="CI122" s="76"/>
      <c r="CJ122" s="76"/>
      <c r="CK122" s="76"/>
      <c r="CL122" s="76"/>
      <c r="CM122" s="76"/>
      <c r="CN122" s="76"/>
      <c r="CO122" s="76"/>
      <c r="CP122" s="76"/>
      <c r="CQ122" s="76"/>
      <c r="CR122" s="76"/>
      <c r="CS122" s="76"/>
      <c r="CT122" s="76"/>
      <c r="CU122" s="76"/>
    </row>
    <row r="123" spans="1:99" s="78" customFormat="1" ht="36" x14ac:dyDescent="0.35">
      <c r="A123" s="90" t="s">
        <v>110</v>
      </c>
      <c r="B123" s="89">
        <v>992</v>
      </c>
      <c r="C123" s="9" t="s">
        <v>53</v>
      </c>
      <c r="D123" s="9" t="s">
        <v>43</v>
      </c>
      <c r="E123" s="89" t="s">
        <v>169</v>
      </c>
      <c r="F123" s="89"/>
      <c r="G123" s="41">
        <v>99200</v>
      </c>
      <c r="H123" s="91">
        <f t="shared" ref="H123:H124" si="38">G123</f>
        <v>99200</v>
      </c>
      <c r="I123" s="130">
        <v>99.1</v>
      </c>
      <c r="J123" s="92">
        <f t="shared" ref="J123:J135" si="39">I123/H123*100</f>
        <v>9.9899193548387097E-2</v>
      </c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  <c r="BM123" s="76"/>
      <c r="BN123" s="76"/>
      <c r="BO123" s="76"/>
      <c r="BP123" s="76"/>
      <c r="BQ123" s="76"/>
      <c r="BR123" s="76"/>
      <c r="BS123" s="76"/>
      <c r="BT123" s="76"/>
      <c r="BU123" s="76"/>
      <c r="BV123" s="76"/>
      <c r="BW123" s="76"/>
      <c r="BX123" s="76"/>
      <c r="BY123" s="76"/>
      <c r="BZ123" s="76"/>
      <c r="CA123" s="76"/>
      <c r="CB123" s="76"/>
      <c r="CC123" s="76"/>
      <c r="CD123" s="76"/>
      <c r="CE123" s="76"/>
      <c r="CF123" s="76"/>
      <c r="CG123" s="76"/>
      <c r="CH123" s="76"/>
      <c r="CI123" s="76"/>
      <c r="CJ123" s="76"/>
      <c r="CK123" s="76"/>
      <c r="CL123" s="76"/>
      <c r="CM123" s="76"/>
      <c r="CN123" s="76"/>
      <c r="CO123" s="76"/>
      <c r="CP123" s="76"/>
      <c r="CQ123" s="76"/>
      <c r="CR123" s="76"/>
      <c r="CS123" s="76"/>
      <c r="CT123" s="76"/>
      <c r="CU123" s="76"/>
    </row>
    <row r="124" spans="1:99" s="78" customFormat="1" ht="72" x14ac:dyDescent="0.35">
      <c r="A124" s="90" t="s">
        <v>136</v>
      </c>
      <c r="B124" s="89">
        <v>992</v>
      </c>
      <c r="C124" s="9" t="s">
        <v>53</v>
      </c>
      <c r="D124" s="9" t="s">
        <v>43</v>
      </c>
      <c r="E124" s="89" t="s">
        <v>169</v>
      </c>
      <c r="F124" s="89">
        <v>200</v>
      </c>
      <c r="G124" s="41">
        <v>99100</v>
      </c>
      <c r="H124" s="91">
        <f t="shared" si="38"/>
        <v>99100</v>
      </c>
      <c r="I124" s="130">
        <v>99.1</v>
      </c>
      <c r="J124" s="92">
        <f t="shared" si="39"/>
        <v>0.1</v>
      </c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/>
      <c r="AQ124" s="76"/>
      <c r="AR124" s="76"/>
      <c r="AS124" s="76"/>
      <c r="AT124" s="76"/>
      <c r="AU124" s="76"/>
      <c r="AV124" s="76"/>
      <c r="AW124" s="76"/>
      <c r="AX124" s="76"/>
      <c r="AY124" s="76"/>
      <c r="AZ124" s="76"/>
      <c r="BA124" s="76"/>
      <c r="BB124" s="76"/>
      <c r="BC124" s="76"/>
      <c r="BD124" s="76"/>
      <c r="BE124" s="76"/>
      <c r="BF124" s="76"/>
      <c r="BG124" s="76"/>
      <c r="BH124" s="76"/>
      <c r="BI124" s="76"/>
      <c r="BJ124" s="76"/>
      <c r="BK124" s="76"/>
      <c r="BL124" s="76"/>
      <c r="BM124" s="76"/>
      <c r="BN124" s="76"/>
      <c r="BO124" s="76"/>
      <c r="BP124" s="76"/>
      <c r="BQ124" s="76"/>
      <c r="BR124" s="76"/>
      <c r="BS124" s="76"/>
      <c r="BT124" s="76"/>
      <c r="BU124" s="76"/>
      <c r="BV124" s="76"/>
      <c r="BW124" s="76"/>
      <c r="BX124" s="76"/>
      <c r="BY124" s="76"/>
      <c r="BZ124" s="76"/>
      <c r="CA124" s="76"/>
      <c r="CB124" s="76"/>
      <c r="CC124" s="76"/>
      <c r="CD124" s="76"/>
      <c r="CE124" s="76"/>
      <c r="CF124" s="76"/>
      <c r="CG124" s="76"/>
      <c r="CH124" s="76"/>
      <c r="CI124" s="76"/>
      <c r="CJ124" s="76"/>
      <c r="CK124" s="76"/>
      <c r="CL124" s="76"/>
      <c r="CM124" s="76"/>
      <c r="CN124" s="76"/>
      <c r="CO124" s="76"/>
      <c r="CP124" s="76"/>
      <c r="CQ124" s="76"/>
      <c r="CR124" s="76"/>
      <c r="CS124" s="76"/>
      <c r="CT124" s="76"/>
      <c r="CU124" s="76"/>
    </row>
    <row r="125" spans="1:99" s="78" customFormat="1" ht="72" hidden="1" x14ac:dyDescent="0.35">
      <c r="A125" s="90" t="s">
        <v>201</v>
      </c>
      <c r="B125" s="89">
        <v>992</v>
      </c>
      <c r="C125" s="9" t="s">
        <v>53</v>
      </c>
      <c r="D125" s="9" t="s">
        <v>43</v>
      </c>
      <c r="E125" s="89" t="s">
        <v>169</v>
      </c>
      <c r="F125" s="89">
        <v>400</v>
      </c>
      <c r="G125" s="41">
        <v>100</v>
      </c>
      <c r="H125" s="91">
        <f t="shared" si="37"/>
        <v>100</v>
      </c>
      <c r="I125" s="130">
        <v>0</v>
      </c>
      <c r="J125" s="92">
        <f t="shared" si="39"/>
        <v>0</v>
      </c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  <c r="AT125" s="76"/>
      <c r="AU125" s="76"/>
      <c r="AV125" s="76"/>
      <c r="AW125" s="76"/>
      <c r="AX125" s="76"/>
      <c r="AY125" s="76"/>
      <c r="AZ125" s="76"/>
      <c r="BA125" s="76"/>
      <c r="BB125" s="76"/>
      <c r="BC125" s="76"/>
      <c r="BD125" s="76"/>
      <c r="BE125" s="76"/>
      <c r="BF125" s="76"/>
      <c r="BG125" s="76"/>
      <c r="BH125" s="76"/>
      <c r="BI125" s="76"/>
      <c r="BJ125" s="76"/>
      <c r="BK125" s="76"/>
      <c r="BL125" s="76"/>
      <c r="BM125" s="76"/>
      <c r="BN125" s="76"/>
      <c r="BO125" s="76"/>
      <c r="BP125" s="76"/>
      <c r="BQ125" s="76"/>
      <c r="BR125" s="76"/>
      <c r="BS125" s="76"/>
      <c r="BT125" s="76"/>
      <c r="BU125" s="76"/>
      <c r="BV125" s="76"/>
      <c r="BW125" s="76"/>
      <c r="BX125" s="76"/>
      <c r="BY125" s="76"/>
      <c r="BZ125" s="76"/>
      <c r="CA125" s="76"/>
      <c r="CB125" s="76"/>
      <c r="CC125" s="76"/>
      <c r="CD125" s="76"/>
      <c r="CE125" s="76"/>
      <c r="CF125" s="76"/>
      <c r="CG125" s="76"/>
      <c r="CH125" s="76"/>
      <c r="CI125" s="76"/>
      <c r="CJ125" s="76"/>
      <c r="CK125" s="76"/>
      <c r="CL125" s="76"/>
      <c r="CM125" s="76"/>
      <c r="CN125" s="76"/>
      <c r="CO125" s="76"/>
      <c r="CP125" s="76"/>
      <c r="CQ125" s="76"/>
      <c r="CR125" s="76"/>
      <c r="CS125" s="76"/>
      <c r="CT125" s="76"/>
      <c r="CU125" s="76"/>
    </row>
    <row r="126" spans="1:99" s="78" customFormat="1" ht="90" x14ac:dyDescent="0.35">
      <c r="A126" s="90" t="s">
        <v>357</v>
      </c>
      <c r="B126" s="89">
        <v>992</v>
      </c>
      <c r="C126" s="9" t="s">
        <v>53</v>
      </c>
      <c r="D126" s="9" t="s">
        <v>43</v>
      </c>
      <c r="E126" s="89" t="s">
        <v>358</v>
      </c>
      <c r="F126" s="89"/>
      <c r="G126" s="41">
        <v>206616190</v>
      </c>
      <c r="H126" s="91">
        <f t="shared" si="37"/>
        <v>206616190</v>
      </c>
      <c r="I126" s="130">
        <v>206610.7</v>
      </c>
      <c r="J126" s="92">
        <f t="shared" si="39"/>
        <v>9.9997342899411701E-2</v>
      </c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76"/>
      <c r="AV126" s="76"/>
      <c r="AW126" s="76"/>
      <c r="AX126" s="76"/>
      <c r="AY126" s="76"/>
      <c r="AZ126" s="76"/>
      <c r="BA126" s="76"/>
      <c r="BB126" s="76"/>
      <c r="BC126" s="76"/>
      <c r="BD126" s="76"/>
      <c r="BE126" s="76"/>
      <c r="BF126" s="76"/>
      <c r="BG126" s="76"/>
      <c r="BH126" s="76"/>
      <c r="BI126" s="76"/>
      <c r="BJ126" s="76"/>
      <c r="BK126" s="76"/>
      <c r="BL126" s="76"/>
      <c r="BM126" s="76"/>
      <c r="BN126" s="76"/>
      <c r="BO126" s="76"/>
      <c r="BP126" s="76"/>
      <c r="BQ126" s="76"/>
      <c r="BR126" s="76"/>
      <c r="BS126" s="76"/>
      <c r="BT126" s="76"/>
      <c r="BU126" s="76"/>
      <c r="BV126" s="76"/>
      <c r="BW126" s="76"/>
      <c r="BX126" s="76"/>
      <c r="BY126" s="76"/>
      <c r="BZ126" s="76"/>
      <c r="CA126" s="76"/>
      <c r="CB126" s="76"/>
      <c r="CC126" s="76"/>
      <c r="CD126" s="76"/>
      <c r="CE126" s="76"/>
      <c r="CF126" s="76"/>
      <c r="CG126" s="76"/>
      <c r="CH126" s="76"/>
      <c r="CI126" s="76"/>
      <c r="CJ126" s="76"/>
      <c r="CK126" s="76"/>
      <c r="CL126" s="76"/>
      <c r="CM126" s="76"/>
      <c r="CN126" s="76"/>
      <c r="CO126" s="76"/>
      <c r="CP126" s="76"/>
      <c r="CQ126" s="76"/>
      <c r="CR126" s="76"/>
      <c r="CS126" s="76"/>
      <c r="CT126" s="76"/>
      <c r="CU126" s="76"/>
    </row>
    <row r="127" spans="1:99" s="78" customFormat="1" ht="180" x14ac:dyDescent="0.35">
      <c r="A127" s="90" t="s">
        <v>329</v>
      </c>
      <c r="B127" s="89">
        <v>992</v>
      </c>
      <c r="C127" s="9" t="s">
        <v>53</v>
      </c>
      <c r="D127" s="9" t="s">
        <v>43</v>
      </c>
      <c r="E127" s="89" t="s">
        <v>359</v>
      </c>
      <c r="F127" s="89"/>
      <c r="G127" s="41">
        <v>61148100</v>
      </c>
      <c r="H127" s="91">
        <f t="shared" si="37"/>
        <v>61148100</v>
      </c>
      <c r="I127" s="130">
        <v>61148.1</v>
      </c>
      <c r="J127" s="92">
        <f t="shared" si="39"/>
        <v>0.1</v>
      </c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/>
      <c r="AH127" s="76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  <c r="AT127" s="76"/>
      <c r="AU127" s="76"/>
      <c r="AV127" s="76"/>
      <c r="AW127" s="76"/>
      <c r="AX127" s="76"/>
      <c r="AY127" s="76"/>
      <c r="AZ127" s="76"/>
      <c r="BA127" s="76"/>
      <c r="BB127" s="76"/>
      <c r="BC127" s="76"/>
      <c r="BD127" s="76"/>
      <c r="BE127" s="76"/>
      <c r="BF127" s="76"/>
      <c r="BG127" s="76"/>
      <c r="BH127" s="76"/>
      <c r="BI127" s="76"/>
      <c r="BJ127" s="76"/>
      <c r="BK127" s="76"/>
      <c r="BL127" s="76"/>
      <c r="BM127" s="76"/>
      <c r="BN127" s="76"/>
      <c r="BO127" s="76"/>
      <c r="BP127" s="76"/>
      <c r="BQ127" s="76"/>
      <c r="BR127" s="76"/>
      <c r="BS127" s="76"/>
      <c r="BT127" s="76"/>
      <c r="BU127" s="76"/>
      <c r="BV127" s="76"/>
      <c r="BW127" s="76"/>
      <c r="BX127" s="76"/>
      <c r="BY127" s="76"/>
      <c r="BZ127" s="76"/>
      <c r="CA127" s="76"/>
      <c r="CB127" s="76"/>
      <c r="CC127" s="76"/>
      <c r="CD127" s="76"/>
      <c r="CE127" s="76"/>
      <c r="CF127" s="76"/>
      <c r="CG127" s="76"/>
      <c r="CH127" s="76"/>
      <c r="CI127" s="76"/>
      <c r="CJ127" s="76"/>
      <c r="CK127" s="76"/>
      <c r="CL127" s="76"/>
      <c r="CM127" s="76"/>
      <c r="CN127" s="76"/>
      <c r="CO127" s="76"/>
      <c r="CP127" s="76"/>
      <c r="CQ127" s="76"/>
      <c r="CR127" s="76"/>
      <c r="CS127" s="76"/>
      <c r="CT127" s="76"/>
      <c r="CU127" s="76"/>
    </row>
    <row r="128" spans="1:99" s="78" customFormat="1" ht="72" x14ac:dyDescent="0.35">
      <c r="A128" s="90" t="s">
        <v>201</v>
      </c>
      <c r="B128" s="89">
        <v>992</v>
      </c>
      <c r="C128" s="9" t="s">
        <v>53</v>
      </c>
      <c r="D128" s="9" t="s">
        <v>43</v>
      </c>
      <c r="E128" s="89" t="s">
        <v>359</v>
      </c>
      <c r="F128" s="89">
        <v>400</v>
      </c>
      <c r="G128" s="41">
        <v>61148100</v>
      </c>
      <c r="H128" s="91">
        <f t="shared" ref="H128" si="40">G128</f>
        <v>61148100</v>
      </c>
      <c r="I128" s="130">
        <v>61148.1</v>
      </c>
      <c r="J128" s="92">
        <f t="shared" si="39"/>
        <v>0.1</v>
      </c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  <c r="BH128" s="76"/>
      <c r="BI128" s="76"/>
      <c r="BJ128" s="76"/>
      <c r="BK128" s="76"/>
      <c r="BL128" s="76"/>
      <c r="BM128" s="76"/>
      <c r="BN128" s="76"/>
      <c r="BO128" s="76"/>
      <c r="BP128" s="76"/>
      <c r="BQ128" s="76"/>
      <c r="BR128" s="76"/>
      <c r="BS128" s="76"/>
      <c r="BT128" s="76"/>
      <c r="BU128" s="76"/>
      <c r="BV128" s="76"/>
      <c r="BW128" s="76"/>
      <c r="BX128" s="76"/>
      <c r="BY128" s="76"/>
      <c r="BZ128" s="76"/>
      <c r="CA128" s="76"/>
      <c r="CB128" s="76"/>
      <c r="CC128" s="76"/>
      <c r="CD128" s="76"/>
      <c r="CE128" s="76"/>
      <c r="CF128" s="76"/>
      <c r="CG128" s="76"/>
      <c r="CH128" s="76"/>
      <c r="CI128" s="76"/>
      <c r="CJ128" s="76"/>
      <c r="CK128" s="76"/>
      <c r="CL128" s="76"/>
      <c r="CM128" s="76"/>
      <c r="CN128" s="76"/>
      <c r="CO128" s="76"/>
      <c r="CP128" s="76"/>
      <c r="CQ128" s="76"/>
      <c r="CR128" s="76"/>
      <c r="CS128" s="76"/>
      <c r="CT128" s="76"/>
      <c r="CU128" s="76"/>
    </row>
    <row r="129" spans="1:99" s="78" customFormat="1" ht="36" hidden="1" x14ac:dyDescent="0.35">
      <c r="A129" s="90" t="s">
        <v>8</v>
      </c>
      <c r="B129" s="89">
        <v>992</v>
      </c>
      <c r="C129" s="9" t="s">
        <v>53</v>
      </c>
      <c r="D129" s="9" t="s">
        <v>43</v>
      </c>
      <c r="E129" s="89" t="s">
        <v>359</v>
      </c>
      <c r="F129" s="89">
        <v>800</v>
      </c>
      <c r="G129" s="41">
        <v>0</v>
      </c>
      <c r="H129" s="91">
        <f t="shared" ref="H129:H135" si="41">G129</f>
        <v>0</v>
      </c>
      <c r="I129" s="130">
        <v>0</v>
      </c>
      <c r="J129" s="92" t="e">
        <f t="shared" si="39"/>
        <v>#DIV/0!</v>
      </c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  <c r="AT129" s="76"/>
      <c r="AU129" s="76"/>
      <c r="AV129" s="76"/>
      <c r="AW129" s="76"/>
      <c r="AX129" s="76"/>
      <c r="AY129" s="76"/>
      <c r="AZ129" s="76"/>
      <c r="BA129" s="76"/>
      <c r="BB129" s="76"/>
      <c r="BC129" s="76"/>
      <c r="BD129" s="76"/>
      <c r="BE129" s="76"/>
      <c r="BF129" s="76"/>
      <c r="BG129" s="76"/>
      <c r="BH129" s="76"/>
      <c r="BI129" s="76"/>
      <c r="BJ129" s="76"/>
      <c r="BK129" s="76"/>
      <c r="BL129" s="76"/>
      <c r="BM129" s="76"/>
      <c r="BN129" s="76"/>
      <c r="BO129" s="76"/>
      <c r="BP129" s="76"/>
      <c r="BQ129" s="76"/>
      <c r="BR129" s="76"/>
      <c r="BS129" s="76"/>
      <c r="BT129" s="76"/>
      <c r="BU129" s="76"/>
      <c r="BV129" s="76"/>
      <c r="BW129" s="76"/>
      <c r="BX129" s="76"/>
      <c r="BY129" s="76"/>
      <c r="BZ129" s="76"/>
      <c r="CA129" s="76"/>
      <c r="CB129" s="76"/>
      <c r="CC129" s="76"/>
      <c r="CD129" s="76"/>
      <c r="CE129" s="76"/>
      <c r="CF129" s="76"/>
      <c r="CG129" s="76"/>
      <c r="CH129" s="76"/>
      <c r="CI129" s="76"/>
      <c r="CJ129" s="76"/>
      <c r="CK129" s="76"/>
      <c r="CL129" s="76"/>
      <c r="CM129" s="76"/>
      <c r="CN129" s="76"/>
      <c r="CO129" s="76"/>
      <c r="CP129" s="76"/>
      <c r="CQ129" s="76"/>
      <c r="CR129" s="76"/>
      <c r="CS129" s="76"/>
      <c r="CT129" s="76"/>
      <c r="CU129" s="76"/>
    </row>
    <row r="130" spans="1:99" s="78" customFormat="1" ht="180" x14ac:dyDescent="0.35">
      <c r="A130" s="90" t="s">
        <v>329</v>
      </c>
      <c r="B130" s="89">
        <v>992</v>
      </c>
      <c r="C130" s="9" t="s">
        <v>53</v>
      </c>
      <c r="D130" s="9" t="s">
        <v>43</v>
      </c>
      <c r="E130" s="89" t="s">
        <v>360</v>
      </c>
      <c r="F130" s="89"/>
      <c r="G130" s="41">
        <v>144435000</v>
      </c>
      <c r="H130" s="91">
        <f t="shared" si="41"/>
        <v>144435000</v>
      </c>
      <c r="I130" s="130">
        <v>144429.6</v>
      </c>
      <c r="J130" s="92">
        <f t="shared" si="39"/>
        <v>9.9996261294007682E-2</v>
      </c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6"/>
      <c r="AZ130" s="76"/>
      <c r="BA130" s="76"/>
      <c r="BB130" s="76"/>
      <c r="BC130" s="76"/>
      <c r="BD130" s="76"/>
      <c r="BE130" s="76"/>
      <c r="BF130" s="76"/>
      <c r="BG130" s="76"/>
      <c r="BH130" s="76"/>
      <c r="BI130" s="76"/>
      <c r="BJ130" s="76"/>
      <c r="BK130" s="76"/>
      <c r="BL130" s="76"/>
      <c r="BM130" s="76"/>
      <c r="BN130" s="76"/>
      <c r="BO130" s="76"/>
      <c r="BP130" s="76"/>
      <c r="BQ130" s="76"/>
      <c r="BR130" s="76"/>
      <c r="BS130" s="76"/>
      <c r="BT130" s="76"/>
      <c r="BU130" s="76"/>
      <c r="BV130" s="76"/>
      <c r="BW130" s="76"/>
      <c r="BX130" s="76"/>
      <c r="BY130" s="76"/>
      <c r="BZ130" s="76"/>
      <c r="CA130" s="76"/>
      <c r="CB130" s="76"/>
      <c r="CC130" s="76"/>
      <c r="CD130" s="76"/>
      <c r="CE130" s="76"/>
      <c r="CF130" s="76"/>
      <c r="CG130" s="76"/>
      <c r="CH130" s="76"/>
      <c r="CI130" s="76"/>
      <c r="CJ130" s="76"/>
      <c r="CK130" s="76"/>
      <c r="CL130" s="76"/>
      <c r="CM130" s="76"/>
      <c r="CN130" s="76"/>
      <c r="CO130" s="76"/>
      <c r="CP130" s="76"/>
      <c r="CQ130" s="76"/>
      <c r="CR130" s="76"/>
      <c r="CS130" s="76"/>
      <c r="CT130" s="76"/>
      <c r="CU130" s="76"/>
    </row>
    <row r="131" spans="1:99" s="78" customFormat="1" ht="72" x14ac:dyDescent="0.35">
      <c r="A131" s="90" t="s">
        <v>201</v>
      </c>
      <c r="B131" s="89">
        <v>992</v>
      </c>
      <c r="C131" s="9" t="s">
        <v>53</v>
      </c>
      <c r="D131" s="9" t="s">
        <v>43</v>
      </c>
      <c r="E131" s="89" t="s">
        <v>360</v>
      </c>
      <c r="F131" s="89">
        <v>400</v>
      </c>
      <c r="G131" s="41">
        <v>144435000</v>
      </c>
      <c r="H131" s="91">
        <f t="shared" ref="H131" si="42">G131</f>
        <v>144435000</v>
      </c>
      <c r="I131" s="130">
        <v>144429.6</v>
      </c>
      <c r="J131" s="92">
        <f t="shared" si="39"/>
        <v>9.9996261294007682E-2</v>
      </c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  <c r="BM131" s="76"/>
      <c r="BN131" s="76"/>
      <c r="BO131" s="76"/>
      <c r="BP131" s="76"/>
      <c r="BQ131" s="76"/>
      <c r="BR131" s="76"/>
      <c r="BS131" s="76"/>
      <c r="BT131" s="76"/>
      <c r="BU131" s="76"/>
      <c r="BV131" s="76"/>
      <c r="BW131" s="76"/>
      <c r="BX131" s="76"/>
      <c r="BY131" s="76"/>
      <c r="BZ131" s="76"/>
      <c r="CA131" s="76"/>
      <c r="CB131" s="76"/>
      <c r="CC131" s="76"/>
      <c r="CD131" s="76"/>
      <c r="CE131" s="76"/>
      <c r="CF131" s="76"/>
      <c r="CG131" s="76"/>
      <c r="CH131" s="76"/>
      <c r="CI131" s="76"/>
      <c r="CJ131" s="76"/>
      <c r="CK131" s="76"/>
      <c r="CL131" s="76"/>
      <c r="CM131" s="76"/>
      <c r="CN131" s="76"/>
      <c r="CO131" s="76"/>
      <c r="CP131" s="76"/>
      <c r="CQ131" s="76"/>
      <c r="CR131" s="76"/>
      <c r="CS131" s="76"/>
      <c r="CT131" s="76"/>
      <c r="CU131" s="76"/>
    </row>
    <row r="132" spans="1:99" s="78" customFormat="1" ht="36" hidden="1" x14ac:dyDescent="0.35">
      <c r="A132" s="90" t="s">
        <v>8</v>
      </c>
      <c r="B132" s="89">
        <v>992</v>
      </c>
      <c r="C132" s="9" t="s">
        <v>53</v>
      </c>
      <c r="D132" s="9" t="s">
        <v>43</v>
      </c>
      <c r="E132" s="89" t="s">
        <v>360</v>
      </c>
      <c r="F132" s="89">
        <v>800</v>
      </c>
      <c r="G132" s="41">
        <v>0</v>
      </c>
      <c r="H132" s="91">
        <f t="shared" si="41"/>
        <v>0</v>
      </c>
      <c r="I132" s="130">
        <v>0</v>
      </c>
      <c r="J132" s="92" t="e">
        <f t="shared" si="39"/>
        <v>#DIV/0!</v>
      </c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  <c r="AT132" s="76"/>
      <c r="AU132" s="76"/>
      <c r="AV132" s="76"/>
      <c r="AW132" s="76"/>
      <c r="AX132" s="76"/>
      <c r="AY132" s="76"/>
      <c r="AZ132" s="76"/>
      <c r="BA132" s="76"/>
      <c r="BB132" s="76"/>
      <c r="BC132" s="76"/>
      <c r="BD132" s="76"/>
      <c r="BE132" s="76"/>
      <c r="BF132" s="76"/>
      <c r="BG132" s="76"/>
      <c r="BH132" s="76"/>
      <c r="BI132" s="76"/>
      <c r="BJ132" s="76"/>
      <c r="BK132" s="76"/>
      <c r="BL132" s="76"/>
      <c r="BM132" s="76"/>
      <c r="BN132" s="76"/>
      <c r="BO132" s="76"/>
      <c r="BP132" s="76"/>
      <c r="BQ132" s="76"/>
      <c r="BR132" s="76"/>
      <c r="BS132" s="76"/>
      <c r="BT132" s="76"/>
      <c r="BU132" s="76"/>
      <c r="BV132" s="76"/>
      <c r="BW132" s="76"/>
      <c r="BX132" s="76"/>
      <c r="BY132" s="76"/>
      <c r="BZ132" s="76"/>
      <c r="CA132" s="76"/>
      <c r="CB132" s="76"/>
      <c r="CC132" s="76"/>
      <c r="CD132" s="76"/>
      <c r="CE132" s="76"/>
      <c r="CF132" s="76"/>
      <c r="CG132" s="76"/>
      <c r="CH132" s="76"/>
      <c r="CI132" s="76"/>
      <c r="CJ132" s="76"/>
      <c r="CK132" s="76"/>
      <c r="CL132" s="76"/>
      <c r="CM132" s="76"/>
      <c r="CN132" s="76"/>
      <c r="CO132" s="76"/>
      <c r="CP132" s="76"/>
      <c r="CQ132" s="76"/>
      <c r="CR132" s="76"/>
      <c r="CS132" s="76"/>
      <c r="CT132" s="76"/>
      <c r="CU132" s="76"/>
    </row>
    <row r="133" spans="1:99" s="78" customFormat="1" ht="180" x14ac:dyDescent="0.35">
      <c r="A133" s="90" t="s">
        <v>329</v>
      </c>
      <c r="B133" s="89">
        <v>992</v>
      </c>
      <c r="C133" s="9" t="s">
        <v>53</v>
      </c>
      <c r="D133" s="9" t="s">
        <v>43</v>
      </c>
      <c r="E133" s="89" t="s">
        <v>361</v>
      </c>
      <c r="F133" s="89"/>
      <c r="G133" s="41">
        <v>1033090</v>
      </c>
      <c r="H133" s="91">
        <f t="shared" si="41"/>
        <v>1033090</v>
      </c>
      <c r="I133" s="130">
        <v>1033</v>
      </c>
      <c r="J133" s="92">
        <f t="shared" si="39"/>
        <v>9.9991288271108994E-2</v>
      </c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  <c r="AT133" s="76"/>
      <c r="AU133" s="76"/>
      <c r="AV133" s="76"/>
      <c r="AW133" s="76"/>
      <c r="AX133" s="76"/>
      <c r="AY133" s="76"/>
      <c r="AZ133" s="76"/>
      <c r="BA133" s="76"/>
      <c r="BB133" s="76"/>
      <c r="BC133" s="76"/>
      <c r="BD133" s="76"/>
      <c r="BE133" s="76"/>
      <c r="BF133" s="76"/>
      <c r="BG133" s="76"/>
      <c r="BH133" s="76"/>
      <c r="BI133" s="76"/>
      <c r="BJ133" s="76"/>
      <c r="BK133" s="76"/>
      <c r="BL133" s="76"/>
      <c r="BM133" s="76"/>
      <c r="BN133" s="76"/>
      <c r="BO133" s="76"/>
      <c r="BP133" s="76"/>
      <c r="BQ133" s="76"/>
      <c r="BR133" s="76"/>
      <c r="BS133" s="76"/>
      <c r="BT133" s="76"/>
      <c r="BU133" s="76"/>
      <c r="BV133" s="76"/>
      <c r="BW133" s="76"/>
      <c r="BX133" s="76"/>
      <c r="BY133" s="76"/>
      <c r="BZ133" s="76"/>
      <c r="CA133" s="76"/>
      <c r="CB133" s="76"/>
      <c r="CC133" s="76"/>
      <c r="CD133" s="76"/>
      <c r="CE133" s="76"/>
      <c r="CF133" s="76"/>
      <c r="CG133" s="76"/>
      <c r="CH133" s="76"/>
      <c r="CI133" s="76"/>
      <c r="CJ133" s="76"/>
      <c r="CK133" s="76"/>
      <c r="CL133" s="76"/>
      <c r="CM133" s="76"/>
      <c r="CN133" s="76"/>
      <c r="CO133" s="76"/>
      <c r="CP133" s="76"/>
      <c r="CQ133" s="76"/>
      <c r="CR133" s="76"/>
      <c r="CS133" s="76"/>
      <c r="CT133" s="76"/>
      <c r="CU133" s="76"/>
    </row>
    <row r="134" spans="1:99" s="78" customFormat="1" ht="72" x14ac:dyDescent="0.35">
      <c r="A134" s="90" t="s">
        <v>201</v>
      </c>
      <c r="B134" s="89">
        <v>992</v>
      </c>
      <c r="C134" s="9" t="s">
        <v>53</v>
      </c>
      <c r="D134" s="9" t="s">
        <v>43</v>
      </c>
      <c r="E134" s="89" t="s">
        <v>361</v>
      </c>
      <c r="F134" s="89">
        <v>400</v>
      </c>
      <c r="G134" s="41">
        <v>1033090</v>
      </c>
      <c r="H134" s="91">
        <f t="shared" ref="H134" si="43">G134</f>
        <v>1033090</v>
      </c>
      <c r="I134" s="130">
        <v>1033</v>
      </c>
      <c r="J134" s="92">
        <f t="shared" si="39"/>
        <v>9.9991288271108994E-2</v>
      </c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/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/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</row>
    <row r="135" spans="1:99" s="78" customFormat="1" ht="36" hidden="1" x14ac:dyDescent="0.35">
      <c r="A135" s="90" t="s">
        <v>8</v>
      </c>
      <c r="B135" s="89">
        <v>992</v>
      </c>
      <c r="C135" s="9" t="s">
        <v>53</v>
      </c>
      <c r="D135" s="9" t="s">
        <v>43</v>
      </c>
      <c r="E135" s="89" t="s">
        <v>361</v>
      </c>
      <c r="F135" s="89">
        <v>800</v>
      </c>
      <c r="G135" s="41">
        <v>0</v>
      </c>
      <c r="H135" s="91">
        <f t="shared" si="41"/>
        <v>0</v>
      </c>
      <c r="I135" s="130">
        <v>0</v>
      </c>
      <c r="J135" s="92" t="e">
        <f t="shared" si="39"/>
        <v>#DIV/0!</v>
      </c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N135" s="76"/>
      <c r="AO135" s="76"/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  <c r="BH135" s="76"/>
      <c r="BI135" s="76"/>
      <c r="BJ135" s="76"/>
      <c r="BK135" s="76"/>
      <c r="BL135" s="76"/>
      <c r="BM135" s="76"/>
      <c r="BN135" s="76"/>
      <c r="BO135" s="76"/>
      <c r="BP135" s="76"/>
      <c r="BQ135" s="76"/>
      <c r="BR135" s="76"/>
      <c r="BS135" s="76"/>
      <c r="BT135" s="76"/>
      <c r="BU135" s="76"/>
      <c r="BV135" s="76"/>
      <c r="BW135" s="76"/>
      <c r="BX135" s="76"/>
      <c r="BY135" s="76"/>
      <c r="BZ135" s="76"/>
      <c r="CA135" s="76"/>
      <c r="CB135" s="76"/>
      <c r="CC135" s="76"/>
      <c r="CD135" s="76"/>
      <c r="CE135" s="76"/>
      <c r="CF135" s="76"/>
      <c r="CG135" s="76"/>
      <c r="CH135" s="76"/>
      <c r="CI135" s="76"/>
      <c r="CJ135" s="76"/>
      <c r="CK135" s="76"/>
      <c r="CL135" s="76"/>
      <c r="CM135" s="76"/>
      <c r="CN135" s="76"/>
      <c r="CO135" s="76"/>
      <c r="CP135" s="76"/>
      <c r="CQ135" s="76"/>
      <c r="CR135" s="76"/>
      <c r="CS135" s="76"/>
      <c r="CT135" s="76"/>
      <c r="CU135" s="76"/>
    </row>
    <row r="136" spans="1:99" s="78" customFormat="1" ht="18" x14ac:dyDescent="0.35">
      <c r="A136" s="90" t="s">
        <v>21</v>
      </c>
      <c r="B136" s="89">
        <v>992</v>
      </c>
      <c r="C136" s="9" t="s">
        <v>53</v>
      </c>
      <c r="D136" s="9" t="s">
        <v>44</v>
      </c>
      <c r="E136" s="89"/>
      <c r="F136" s="89"/>
      <c r="G136" s="41">
        <v>367900</v>
      </c>
      <c r="H136" s="91">
        <f t="shared" ref="H136:H214" si="44">G136</f>
        <v>367900</v>
      </c>
      <c r="I136" s="130">
        <v>367.2</v>
      </c>
      <c r="J136" s="92">
        <f t="shared" ref="J136:J215" si="45">I136/H136*100</f>
        <v>9.980973090513727E-2</v>
      </c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76"/>
      <c r="BE136" s="76"/>
      <c r="BF136" s="76"/>
      <c r="BG136" s="76"/>
      <c r="BH136" s="76"/>
      <c r="BI136" s="76"/>
      <c r="BJ136" s="76"/>
      <c r="BK136" s="76"/>
      <c r="BL136" s="76"/>
      <c r="BM136" s="76"/>
      <c r="BN136" s="76"/>
      <c r="BO136" s="76"/>
      <c r="BP136" s="76"/>
      <c r="BQ136" s="76"/>
      <c r="BR136" s="76"/>
      <c r="BS136" s="76"/>
      <c r="BT136" s="76"/>
      <c r="BU136" s="76"/>
      <c r="BV136" s="76"/>
      <c r="BW136" s="76"/>
      <c r="BX136" s="76"/>
      <c r="BY136" s="76"/>
      <c r="BZ136" s="76"/>
      <c r="CA136" s="76"/>
      <c r="CB136" s="76"/>
      <c r="CC136" s="76"/>
      <c r="CD136" s="76"/>
      <c r="CE136" s="76"/>
      <c r="CF136" s="76"/>
      <c r="CG136" s="76"/>
      <c r="CH136" s="76"/>
      <c r="CI136" s="76"/>
      <c r="CJ136" s="76"/>
      <c r="CK136" s="76"/>
      <c r="CL136" s="76"/>
      <c r="CM136" s="76"/>
      <c r="CN136" s="76"/>
      <c r="CO136" s="76"/>
      <c r="CP136" s="76"/>
      <c r="CQ136" s="76"/>
      <c r="CR136" s="76"/>
      <c r="CS136" s="76"/>
      <c r="CT136" s="76"/>
      <c r="CU136" s="76"/>
    </row>
    <row r="137" spans="1:99" s="78" customFormat="1" ht="90" x14ac:dyDescent="0.35">
      <c r="A137" s="90" t="s">
        <v>108</v>
      </c>
      <c r="B137" s="89">
        <v>992</v>
      </c>
      <c r="C137" s="9" t="s">
        <v>53</v>
      </c>
      <c r="D137" s="9" t="s">
        <v>44</v>
      </c>
      <c r="E137" s="89" t="s">
        <v>165</v>
      </c>
      <c r="F137" s="8"/>
      <c r="G137" s="41">
        <v>367900</v>
      </c>
      <c r="H137" s="91">
        <f t="shared" ref="H137:H140" si="46">G137</f>
        <v>367900</v>
      </c>
      <c r="I137" s="130">
        <v>367.2</v>
      </c>
      <c r="J137" s="92">
        <f t="shared" si="45"/>
        <v>9.980973090513727E-2</v>
      </c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  <c r="BH137" s="76"/>
      <c r="BI137" s="76"/>
      <c r="BJ137" s="76"/>
      <c r="BK137" s="76"/>
      <c r="BL137" s="76"/>
      <c r="BM137" s="76"/>
      <c r="BN137" s="76"/>
      <c r="BO137" s="76"/>
      <c r="BP137" s="76"/>
      <c r="BQ137" s="76"/>
      <c r="BR137" s="76"/>
      <c r="BS137" s="76"/>
      <c r="BT137" s="76"/>
      <c r="BU137" s="76"/>
      <c r="BV137" s="76"/>
      <c r="BW137" s="76"/>
      <c r="BX137" s="76"/>
      <c r="BY137" s="76"/>
      <c r="BZ137" s="76"/>
      <c r="CA137" s="76"/>
      <c r="CB137" s="76"/>
      <c r="CC137" s="76"/>
      <c r="CD137" s="76"/>
      <c r="CE137" s="76"/>
      <c r="CF137" s="76"/>
      <c r="CG137" s="76"/>
      <c r="CH137" s="76"/>
      <c r="CI137" s="76"/>
      <c r="CJ137" s="76"/>
      <c r="CK137" s="76"/>
      <c r="CL137" s="76"/>
      <c r="CM137" s="76"/>
      <c r="CN137" s="76"/>
      <c r="CO137" s="76"/>
      <c r="CP137" s="76"/>
      <c r="CQ137" s="76"/>
      <c r="CR137" s="76"/>
      <c r="CS137" s="76"/>
      <c r="CT137" s="76"/>
      <c r="CU137" s="76"/>
    </row>
    <row r="138" spans="1:99" s="78" customFormat="1" ht="54" x14ac:dyDescent="0.35">
      <c r="A138" s="90" t="s">
        <v>111</v>
      </c>
      <c r="B138" s="89">
        <v>992</v>
      </c>
      <c r="C138" s="9" t="s">
        <v>53</v>
      </c>
      <c r="D138" s="9" t="s">
        <v>44</v>
      </c>
      <c r="E138" s="89" t="s">
        <v>170</v>
      </c>
      <c r="F138" s="8"/>
      <c r="G138" s="41">
        <v>367900</v>
      </c>
      <c r="H138" s="91">
        <f t="shared" si="46"/>
        <v>367900</v>
      </c>
      <c r="I138" s="130">
        <v>367.2</v>
      </c>
      <c r="J138" s="92">
        <f t="shared" si="45"/>
        <v>9.980973090513727E-2</v>
      </c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  <c r="CJ138" s="76"/>
      <c r="CK138" s="76"/>
      <c r="CL138" s="76"/>
      <c r="CM138" s="76"/>
      <c r="CN138" s="76"/>
      <c r="CO138" s="76"/>
      <c r="CP138" s="76"/>
      <c r="CQ138" s="76"/>
      <c r="CR138" s="76"/>
      <c r="CS138" s="76"/>
      <c r="CT138" s="76"/>
      <c r="CU138" s="76"/>
    </row>
    <row r="139" spans="1:99" s="78" customFormat="1" ht="90" x14ac:dyDescent="0.35">
      <c r="A139" s="90" t="s">
        <v>171</v>
      </c>
      <c r="B139" s="89">
        <v>992</v>
      </c>
      <c r="C139" s="9" t="s">
        <v>53</v>
      </c>
      <c r="D139" s="9" t="s">
        <v>44</v>
      </c>
      <c r="E139" s="89" t="s">
        <v>172</v>
      </c>
      <c r="F139" s="8"/>
      <c r="G139" s="41">
        <v>367900</v>
      </c>
      <c r="H139" s="91">
        <f t="shared" si="46"/>
        <v>367900</v>
      </c>
      <c r="I139" s="130">
        <v>367.2</v>
      </c>
      <c r="J139" s="92">
        <f t="shared" si="45"/>
        <v>9.980973090513727E-2</v>
      </c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  <c r="BH139" s="76"/>
      <c r="BI139" s="76"/>
      <c r="BJ139" s="76"/>
      <c r="BK139" s="76"/>
      <c r="BL139" s="76"/>
      <c r="BM139" s="76"/>
      <c r="BN139" s="76"/>
      <c r="BO139" s="76"/>
      <c r="BP139" s="76"/>
      <c r="BQ139" s="76"/>
      <c r="BR139" s="76"/>
      <c r="BS139" s="76"/>
      <c r="BT139" s="76"/>
      <c r="BU139" s="76"/>
      <c r="BV139" s="76"/>
      <c r="BW139" s="76"/>
      <c r="BX139" s="76"/>
      <c r="BY139" s="76"/>
      <c r="BZ139" s="76"/>
      <c r="CA139" s="76"/>
      <c r="CB139" s="76"/>
      <c r="CC139" s="76"/>
      <c r="CD139" s="76"/>
      <c r="CE139" s="76"/>
      <c r="CF139" s="76"/>
      <c r="CG139" s="76"/>
      <c r="CH139" s="76"/>
      <c r="CI139" s="76"/>
      <c r="CJ139" s="76"/>
      <c r="CK139" s="76"/>
      <c r="CL139" s="76"/>
      <c r="CM139" s="76"/>
      <c r="CN139" s="76"/>
      <c r="CO139" s="76"/>
      <c r="CP139" s="76"/>
      <c r="CQ139" s="76"/>
      <c r="CR139" s="76"/>
      <c r="CS139" s="76"/>
      <c r="CT139" s="76"/>
      <c r="CU139" s="76"/>
    </row>
    <row r="140" spans="1:99" s="78" customFormat="1" ht="108" x14ac:dyDescent="0.35">
      <c r="A140" s="90" t="s">
        <v>173</v>
      </c>
      <c r="B140" s="89">
        <v>992</v>
      </c>
      <c r="C140" s="9" t="s">
        <v>53</v>
      </c>
      <c r="D140" s="9" t="s">
        <v>44</v>
      </c>
      <c r="E140" s="89" t="s">
        <v>174</v>
      </c>
      <c r="F140" s="8"/>
      <c r="G140" s="41">
        <v>367900</v>
      </c>
      <c r="H140" s="91">
        <f t="shared" si="46"/>
        <v>367900</v>
      </c>
      <c r="I140" s="130">
        <v>367.2</v>
      </c>
      <c r="J140" s="92">
        <f t="shared" si="45"/>
        <v>9.980973090513727E-2</v>
      </c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  <c r="AT140" s="76"/>
      <c r="AU140" s="76"/>
      <c r="AV140" s="76"/>
      <c r="AW140" s="76"/>
      <c r="AX140" s="76"/>
      <c r="AY140" s="76"/>
      <c r="AZ140" s="76"/>
      <c r="BA140" s="76"/>
      <c r="BB140" s="76"/>
      <c r="BC140" s="76"/>
      <c r="BD140" s="76"/>
      <c r="BE140" s="76"/>
      <c r="BF140" s="76"/>
      <c r="BG140" s="76"/>
      <c r="BH140" s="76"/>
      <c r="BI140" s="76"/>
      <c r="BJ140" s="76"/>
      <c r="BK140" s="76"/>
      <c r="BL140" s="76"/>
      <c r="BM140" s="76"/>
      <c r="BN140" s="76"/>
      <c r="BO140" s="76"/>
      <c r="BP140" s="76"/>
      <c r="BQ140" s="76"/>
      <c r="BR140" s="76"/>
      <c r="BS140" s="76"/>
      <c r="BT140" s="76"/>
      <c r="BU140" s="76"/>
      <c r="BV140" s="76"/>
      <c r="BW140" s="76"/>
      <c r="BX140" s="76"/>
      <c r="BY140" s="76"/>
      <c r="BZ140" s="76"/>
      <c r="CA140" s="76"/>
      <c r="CB140" s="76"/>
      <c r="CC140" s="76"/>
      <c r="CD140" s="76"/>
      <c r="CE140" s="76"/>
      <c r="CF140" s="76"/>
      <c r="CG140" s="76"/>
      <c r="CH140" s="76"/>
      <c r="CI140" s="76"/>
      <c r="CJ140" s="76"/>
      <c r="CK140" s="76"/>
      <c r="CL140" s="76"/>
      <c r="CM140" s="76"/>
      <c r="CN140" s="76"/>
      <c r="CO140" s="76"/>
      <c r="CP140" s="76"/>
      <c r="CQ140" s="76"/>
      <c r="CR140" s="76"/>
      <c r="CS140" s="76"/>
      <c r="CT140" s="76"/>
      <c r="CU140" s="76"/>
    </row>
    <row r="141" spans="1:99" s="78" customFormat="1" ht="72" x14ac:dyDescent="0.35">
      <c r="A141" s="90" t="s">
        <v>136</v>
      </c>
      <c r="B141" s="89">
        <v>992</v>
      </c>
      <c r="C141" s="9" t="s">
        <v>53</v>
      </c>
      <c r="D141" s="9" t="s">
        <v>44</v>
      </c>
      <c r="E141" s="89" t="s">
        <v>174</v>
      </c>
      <c r="F141" s="8">
        <v>200</v>
      </c>
      <c r="G141" s="41">
        <v>367900</v>
      </c>
      <c r="H141" s="91">
        <f t="shared" ref="H141" si="47">G141</f>
        <v>367900</v>
      </c>
      <c r="I141" s="130">
        <v>367.2</v>
      </c>
      <c r="J141" s="92">
        <f t="shared" si="45"/>
        <v>9.980973090513727E-2</v>
      </c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  <c r="BM141" s="76"/>
      <c r="BN141" s="76"/>
      <c r="BO141" s="76"/>
      <c r="BP141" s="76"/>
      <c r="BQ141" s="76"/>
      <c r="BR141" s="76"/>
      <c r="BS141" s="76"/>
      <c r="BT141" s="76"/>
      <c r="BU141" s="76"/>
      <c r="BV141" s="76"/>
      <c r="BW141" s="76"/>
      <c r="BX141" s="76"/>
      <c r="BY141" s="76"/>
      <c r="BZ141" s="76"/>
      <c r="CA141" s="76"/>
      <c r="CB141" s="76"/>
      <c r="CC141" s="76"/>
      <c r="CD141" s="76"/>
      <c r="CE141" s="76"/>
      <c r="CF141" s="76"/>
      <c r="CG141" s="76"/>
      <c r="CH141" s="76"/>
      <c r="CI141" s="76"/>
      <c r="CJ141" s="76"/>
      <c r="CK141" s="76"/>
      <c r="CL141" s="76"/>
      <c r="CM141" s="76"/>
      <c r="CN141" s="76"/>
      <c r="CO141" s="76"/>
      <c r="CP141" s="76"/>
      <c r="CQ141" s="76"/>
      <c r="CR141" s="76"/>
      <c r="CS141" s="76"/>
      <c r="CT141" s="76"/>
      <c r="CU141" s="76"/>
    </row>
    <row r="142" spans="1:99" s="78" customFormat="1" ht="54" hidden="1" x14ac:dyDescent="0.35">
      <c r="A142" s="90" t="s">
        <v>112</v>
      </c>
      <c r="B142" s="89">
        <v>992</v>
      </c>
      <c r="C142" s="9" t="s">
        <v>53</v>
      </c>
      <c r="D142" s="9" t="s">
        <v>44</v>
      </c>
      <c r="E142" s="89" t="s">
        <v>175</v>
      </c>
      <c r="F142" s="8"/>
      <c r="G142" s="41">
        <v>57463.1</v>
      </c>
      <c r="H142" s="91">
        <f t="shared" si="44"/>
        <v>57463.1</v>
      </c>
      <c r="I142" s="131">
        <v>57463.1</v>
      </c>
      <c r="J142" s="92">
        <f t="shared" si="45"/>
        <v>100</v>
      </c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/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  <c r="CJ142" s="76"/>
      <c r="CK142" s="76"/>
      <c r="CL142" s="76"/>
      <c r="CM142" s="76"/>
      <c r="CN142" s="76"/>
      <c r="CO142" s="76"/>
      <c r="CP142" s="76"/>
      <c r="CQ142" s="76"/>
      <c r="CR142" s="76"/>
      <c r="CS142" s="76"/>
      <c r="CT142" s="76"/>
      <c r="CU142" s="76"/>
    </row>
    <row r="143" spans="1:99" s="78" customFormat="1" ht="72" hidden="1" x14ac:dyDescent="0.35">
      <c r="A143" s="90" t="s">
        <v>136</v>
      </c>
      <c r="B143" s="89">
        <v>992</v>
      </c>
      <c r="C143" s="9" t="s">
        <v>53</v>
      </c>
      <c r="D143" s="9" t="s">
        <v>44</v>
      </c>
      <c r="E143" s="89" t="s">
        <v>175</v>
      </c>
      <c r="F143" s="8">
        <v>200</v>
      </c>
      <c r="G143" s="41">
        <v>57463.1</v>
      </c>
      <c r="H143" s="91">
        <f t="shared" si="44"/>
        <v>57463.1</v>
      </c>
      <c r="I143" s="131">
        <v>57463.1</v>
      </c>
      <c r="J143" s="92">
        <f t="shared" si="45"/>
        <v>100</v>
      </c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  <c r="BH143" s="76"/>
      <c r="BI143" s="76"/>
      <c r="BJ143" s="76"/>
      <c r="BK143" s="76"/>
      <c r="BL143" s="76"/>
      <c r="BM143" s="76"/>
      <c r="BN143" s="76"/>
      <c r="BO143" s="76"/>
      <c r="BP143" s="76"/>
      <c r="BQ143" s="76"/>
      <c r="BR143" s="76"/>
      <c r="BS143" s="76"/>
      <c r="BT143" s="76"/>
      <c r="BU143" s="76"/>
      <c r="BV143" s="76"/>
      <c r="BW143" s="76"/>
      <c r="BX143" s="76"/>
      <c r="BY143" s="76"/>
      <c r="BZ143" s="76"/>
      <c r="CA143" s="76"/>
      <c r="CB143" s="76"/>
      <c r="CC143" s="76"/>
      <c r="CD143" s="76"/>
      <c r="CE143" s="76"/>
      <c r="CF143" s="76"/>
      <c r="CG143" s="76"/>
      <c r="CH143" s="76"/>
      <c r="CI143" s="76"/>
      <c r="CJ143" s="76"/>
      <c r="CK143" s="76"/>
      <c r="CL143" s="76"/>
      <c r="CM143" s="76"/>
      <c r="CN143" s="76"/>
      <c r="CO143" s="76"/>
      <c r="CP143" s="76"/>
      <c r="CQ143" s="76"/>
      <c r="CR143" s="76"/>
      <c r="CS143" s="76"/>
      <c r="CT143" s="76"/>
      <c r="CU143" s="76"/>
    </row>
    <row r="144" spans="1:99" s="88" customFormat="1" ht="108" hidden="1" x14ac:dyDescent="0.35">
      <c r="A144" s="90" t="s">
        <v>307</v>
      </c>
      <c r="B144" s="101">
        <v>992</v>
      </c>
      <c r="C144" s="9" t="s">
        <v>53</v>
      </c>
      <c r="D144" s="9" t="s">
        <v>44</v>
      </c>
      <c r="E144" s="104" t="s">
        <v>308</v>
      </c>
      <c r="F144" s="8"/>
      <c r="G144" s="113">
        <v>5600000</v>
      </c>
      <c r="H144" s="41">
        <f>G144</f>
        <v>5600000</v>
      </c>
      <c r="I144" s="134">
        <v>5577460.0700000003</v>
      </c>
      <c r="J144" s="92">
        <f t="shared" si="45"/>
        <v>99.597501250000008</v>
      </c>
    </row>
    <row r="145" spans="1:99" s="88" customFormat="1" ht="72" hidden="1" x14ac:dyDescent="0.35">
      <c r="A145" s="90" t="s">
        <v>201</v>
      </c>
      <c r="B145" s="101">
        <v>992</v>
      </c>
      <c r="C145" s="9" t="s">
        <v>53</v>
      </c>
      <c r="D145" s="9" t="s">
        <v>44</v>
      </c>
      <c r="E145" s="104" t="s">
        <v>308</v>
      </c>
      <c r="F145" s="8">
        <v>400</v>
      </c>
      <c r="G145" s="113">
        <v>5600000</v>
      </c>
      <c r="H145" s="41">
        <f>G145</f>
        <v>5600000</v>
      </c>
      <c r="I145" s="134">
        <v>5577460.0700000003</v>
      </c>
      <c r="J145" s="92">
        <f>I145/H145*100</f>
        <v>99.597501250000008</v>
      </c>
    </row>
    <row r="146" spans="1:99" s="88" customFormat="1" ht="108" hidden="1" x14ac:dyDescent="0.35">
      <c r="A146" s="90" t="s">
        <v>307</v>
      </c>
      <c r="B146" s="101">
        <v>992</v>
      </c>
      <c r="C146" s="9" t="s">
        <v>53</v>
      </c>
      <c r="D146" s="9" t="s">
        <v>44</v>
      </c>
      <c r="E146" s="104" t="s">
        <v>309</v>
      </c>
      <c r="F146" s="8"/>
      <c r="G146" s="113">
        <v>295000</v>
      </c>
      <c r="H146" s="41">
        <f>G146</f>
        <v>295000</v>
      </c>
      <c r="I146" s="134">
        <v>294217.61</v>
      </c>
      <c r="J146" s="92">
        <f>I146/H146*100</f>
        <v>99.734783050847454</v>
      </c>
    </row>
    <row r="147" spans="1:99" s="88" customFormat="1" ht="72" hidden="1" x14ac:dyDescent="0.35">
      <c r="A147" s="90" t="s">
        <v>201</v>
      </c>
      <c r="B147" s="101">
        <v>992</v>
      </c>
      <c r="C147" s="9" t="s">
        <v>53</v>
      </c>
      <c r="D147" s="9" t="s">
        <v>44</v>
      </c>
      <c r="E147" s="104" t="s">
        <v>309</v>
      </c>
      <c r="F147" s="8">
        <v>400</v>
      </c>
      <c r="G147" s="113">
        <v>295000</v>
      </c>
      <c r="H147" s="41">
        <f>G147</f>
        <v>295000</v>
      </c>
      <c r="I147" s="134">
        <v>294217.61</v>
      </c>
      <c r="J147" s="92">
        <f>I147/H147*100</f>
        <v>99.734783050847454</v>
      </c>
    </row>
    <row r="148" spans="1:99" s="78" customFormat="1" ht="18" x14ac:dyDescent="0.35">
      <c r="A148" s="90" t="s">
        <v>22</v>
      </c>
      <c r="B148" s="89">
        <v>992</v>
      </c>
      <c r="C148" s="9" t="s">
        <v>53</v>
      </c>
      <c r="D148" s="9" t="s">
        <v>50</v>
      </c>
      <c r="E148" s="89"/>
      <c r="F148" s="89"/>
      <c r="G148" s="41">
        <v>5216990</v>
      </c>
      <c r="H148" s="91">
        <f t="shared" si="44"/>
        <v>5216990</v>
      </c>
      <c r="I148" s="130">
        <v>5069.8999999999996</v>
      </c>
      <c r="J148" s="92">
        <f t="shared" si="45"/>
        <v>9.7180558137930098E-2</v>
      </c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  <c r="AT148" s="76"/>
      <c r="AU148" s="76"/>
      <c r="AV148" s="76"/>
      <c r="AW148" s="76"/>
      <c r="AX148" s="76"/>
      <c r="AY148" s="76"/>
      <c r="AZ148" s="76"/>
      <c r="BA148" s="76"/>
      <c r="BB148" s="76"/>
      <c r="BC148" s="76"/>
      <c r="BD148" s="76"/>
      <c r="BE148" s="76"/>
      <c r="BF148" s="76"/>
      <c r="BG148" s="76"/>
      <c r="BH148" s="76"/>
      <c r="BI148" s="76"/>
      <c r="BJ148" s="76"/>
      <c r="BK148" s="76"/>
      <c r="BL148" s="76"/>
      <c r="BM148" s="76"/>
      <c r="BN148" s="76"/>
      <c r="BO148" s="76"/>
      <c r="BP148" s="76"/>
      <c r="BQ148" s="76"/>
      <c r="BR148" s="76"/>
      <c r="BS148" s="76"/>
      <c r="BT148" s="76"/>
      <c r="BU148" s="76"/>
      <c r="BV148" s="76"/>
      <c r="BW148" s="76"/>
      <c r="BX148" s="76"/>
      <c r="BY148" s="76"/>
      <c r="BZ148" s="76"/>
      <c r="CA148" s="76"/>
      <c r="CB148" s="76"/>
      <c r="CC148" s="76"/>
      <c r="CD148" s="76"/>
      <c r="CE148" s="76"/>
      <c r="CF148" s="76"/>
      <c r="CG148" s="76"/>
      <c r="CH148" s="76"/>
      <c r="CI148" s="76"/>
      <c r="CJ148" s="76"/>
      <c r="CK148" s="76"/>
      <c r="CL148" s="76"/>
      <c r="CM148" s="76"/>
      <c r="CN148" s="76"/>
      <c r="CO148" s="76"/>
      <c r="CP148" s="76"/>
      <c r="CQ148" s="76"/>
      <c r="CR148" s="76"/>
      <c r="CS148" s="76"/>
      <c r="CT148" s="76"/>
      <c r="CU148" s="76"/>
    </row>
    <row r="149" spans="1:99" s="78" customFormat="1" ht="90" x14ac:dyDescent="0.35">
      <c r="A149" s="90" t="s">
        <v>108</v>
      </c>
      <c r="B149" s="89">
        <v>992</v>
      </c>
      <c r="C149" s="9" t="s">
        <v>53</v>
      </c>
      <c r="D149" s="9" t="s">
        <v>50</v>
      </c>
      <c r="E149" s="89" t="s">
        <v>165</v>
      </c>
      <c r="F149" s="8"/>
      <c r="G149" s="41">
        <v>5216990</v>
      </c>
      <c r="H149" s="91">
        <f t="shared" ref="H149:H150" si="48">G149</f>
        <v>5216990</v>
      </c>
      <c r="I149" s="130">
        <v>5069.8999999999996</v>
      </c>
      <c r="J149" s="92">
        <f t="shared" si="45"/>
        <v>9.7180558137930098E-2</v>
      </c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  <c r="AT149" s="76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  <c r="BM149" s="76"/>
      <c r="BN149" s="76"/>
      <c r="BO149" s="76"/>
      <c r="BP149" s="76"/>
      <c r="BQ149" s="76"/>
      <c r="BR149" s="76"/>
      <c r="BS149" s="76"/>
      <c r="BT149" s="76"/>
      <c r="BU149" s="76"/>
      <c r="BV149" s="76"/>
      <c r="BW149" s="76"/>
      <c r="BX149" s="76"/>
      <c r="BY149" s="76"/>
      <c r="BZ149" s="76"/>
      <c r="CA149" s="76"/>
      <c r="CB149" s="76"/>
      <c r="CC149" s="76"/>
      <c r="CD149" s="76"/>
      <c r="CE149" s="76"/>
      <c r="CF149" s="76"/>
      <c r="CG149" s="76"/>
      <c r="CH149" s="76"/>
      <c r="CI149" s="76"/>
      <c r="CJ149" s="76"/>
      <c r="CK149" s="76"/>
      <c r="CL149" s="76"/>
      <c r="CM149" s="76"/>
      <c r="CN149" s="76"/>
      <c r="CO149" s="76"/>
      <c r="CP149" s="76"/>
      <c r="CQ149" s="76"/>
      <c r="CR149" s="76"/>
      <c r="CS149" s="76"/>
      <c r="CT149" s="76"/>
      <c r="CU149" s="76"/>
    </row>
    <row r="150" spans="1:99" s="78" customFormat="1" ht="36" x14ac:dyDescent="0.35">
      <c r="A150" s="90" t="s">
        <v>212</v>
      </c>
      <c r="B150" s="89">
        <v>992</v>
      </c>
      <c r="C150" s="9" t="s">
        <v>53</v>
      </c>
      <c r="D150" s="9" t="s">
        <v>50</v>
      </c>
      <c r="E150" s="89" t="s">
        <v>176</v>
      </c>
      <c r="F150" s="89"/>
      <c r="G150" s="41">
        <v>5216990</v>
      </c>
      <c r="H150" s="91">
        <f t="shared" si="48"/>
        <v>5216990</v>
      </c>
      <c r="I150" s="130">
        <v>5069.8999999999996</v>
      </c>
      <c r="J150" s="92">
        <f t="shared" si="45"/>
        <v>9.7180558137930098E-2</v>
      </c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  <c r="AT150" s="76"/>
      <c r="AU150" s="76"/>
      <c r="AV150" s="76"/>
      <c r="AW150" s="76"/>
      <c r="AX150" s="76"/>
      <c r="AY150" s="76"/>
      <c r="AZ150" s="76"/>
      <c r="BA150" s="76"/>
      <c r="BB150" s="76"/>
      <c r="BC150" s="76"/>
      <c r="BD150" s="76"/>
      <c r="BE150" s="76"/>
      <c r="BF150" s="76"/>
      <c r="BG150" s="76"/>
      <c r="BH150" s="76"/>
      <c r="BI150" s="76"/>
      <c r="BJ150" s="76"/>
      <c r="BK150" s="76"/>
      <c r="BL150" s="76"/>
      <c r="BM150" s="76"/>
      <c r="BN150" s="76"/>
      <c r="BO150" s="76"/>
      <c r="BP150" s="76"/>
      <c r="BQ150" s="76"/>
      <c r="BR150" s="76"/>
      <c r="BS150" s="76"/>
      <c r="BT150" s="76"/>
      <c r="BU150" s="76"/>
      <c r="BV150" s="76"/>
      <c r="BW150" s="76"/>
      <c r="BX150" s="76"/>
      <c r="BY150" s="76"/>
      <c r="BZ150" s="76"/>
      <c r="CA150" s="76"/>
      <c r="CB150" s="76"/>
      <c r="CC150" s="76"/>
      <c r="CD150" s="76"/>
      <c r="CE150" s="76"/>
      <c r="CF150" s="76"/>
      <c r="CG150" s="76"/>
      <c r="CH150" s="76"/>
      <c r="CI150" s="76"/>
      <c r="CJ150" s="76"/>
      <c r="CK150" s="76"/>
      <c r="CL150" s="76"/>
      <c r="CM150" s="76"/>
      <c r="CN150" s="76"/>
      <c r="CO150" s="76"/>
      <c r="CP150" s="76"/>
      <c r="CQ150" s="76"/>
      <c r="CR150" s="76"/>
      <c r="CS150" s="76"/>
      <c r="CT150" s="76"/>
      <c r="CU150" s="76"/>
    </row>
    <row r="151" spans="1:99" s="78" customFormat="1" ht="54" x14ac:dyDescent="0.35">
      <c r="A151" s="90" t="s">
        <v>180</v>
      </c>
      <c r="B151" s="89">
        <v>992</v>
      </c>
      <c r="C151" s="9" t="s">
        <v>53</v>
      </c>
      <c r="D151" s="9" t="s">
        <v>50</v>
      </c>
      <c r="E151" s="89" t="s">
        <v>181</v>
      </c>
      <c r="F151" s="89"/>
      <c r="G151" s="41">
        <v>1892200</v>
      </c>
      <c r="H151" s="91">
        <f t="shared" si="44"/>
        <v>1892200</v>
      </c>
      <c r="I151" s="130">
        <v>1754.9</v>
      </c>
      <c r="J151" s="92">
        <f t="shared" si="45"/>
        <v>9.2743895994080977E-2</v>
      </c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  <c r="AT151" s="76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  <c r="BM151" s="76"/>
      <c r="BN151" s="76"/>
      <c r="BO151" s="76"/>
      <c r="BP151" s="76"/>
      <c r="BQ151" s="76"/>
      <c r="BR151" s="76"/>
      <c r="BS151" s="76"/>
      <c r="BT151" s="76"/>
      <c r="BU151" s="76"/>
      <c r="BV151" s="76"/>
      <c r="BW151" s="76"/>
      <c r="BX151" s="76"/>
      <c r="BY151" s="76"/>
      <c r="BZ151" s="76"/>
      <c r="CA151" s="76"/>
      <c r="CB151" s="76"/>
      <c r="CC151" s="76"/>
      <c r="CD151" s="76"/>
      <c r="CE151" s="76"/>
      <c r="CF151" s="76"/>
      <c r="CG151" s="76"/>
      <c r="CH151" s="76"/>
      <c r="CI151" s="76"/>
      <c r="CJ151" s="76"/>
      <c r="CK151" s="76"/>
      <c r="CL151" s="76"/>
      <c r="CM151" s="76"/>
      <c r="CN151" s="76"/>
      <c r="CO151" s="76"/>
      <c r="CP151" s="76"/>
      <c r="CQ151" s="76"/>
      <c r="CR151" s="76"/>
      <c r="CS151" s="76"/>
      <c r="CT151" s="76"/>
      <c r="CU151" s="76"/>
    </row>
    <row r="152" spans="1:99" s="78" customFormat="1" ht="18" x14ac:dyDescent="0.35">
      <c r="A152" s="90" t="s">
        <v>23</v>
      </c>
      <c r="B152" s="89">
        <v>992</v>
      </c>
      <c r="C152" s="9" t="s">
        <v>53</v>
      </c>
      <c r="D152" s="9" t="s">
        <v>50</v>
      </c>
      <c r="E152" s="89" t="s">
        <v>182</v>
      </c>
      <c r="F152" s="89"/>
      <c r="G152" s="41">
        <v>1892200</v>
      </c>
      <c r="H152" s="91">
        <f t="shared" ref="H152" si="49">G152</f>
        <v>1892200</v>
      </c>
      <c r="I152" s="130">
        <v>1754.9</v>
      </c>
      <c r="J152" s="92">
        <f t="shared" si="45"/>
        <v>9.2743895994080977E-2</v>
      </c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  <c r="BT152" s="76"/>
      <c r="BU152" s="76"/>
      <c r="BV152" s="76"/>
      <c r="BW152" s="76"/>
      <c r="BX152" s="76"/>
      <c r="BY152" s="76"/>
      <c r="BZ152" s="76"/>
      <c r="CA152" s="76"/>
      <c r="CB152" s="76"/>
      <c r="CC152" s="76"/>
      <c r="CD152" s="76"/>
      <c r="CE152" s="76"/>
      <c r="CF152" s="76"/>
      <c r="CG152" s="76"/>
      <c r="CH152" s="76"/>
      <c r="CI152" s="76"/>
      <c r="CJ152" s="76"/>
      <c r="CK152" s="76"/>
      <c r="CL152" s="76"/>
      <c r="CM152" s="76"/>
      <c r="CN152" s="76"/>
      <c r="CO152" s="76"/>
      <c r="CP152" s="76"/>
      <c r="CQ152" s="76"/>
      <c r="CR152" s="76"/>
      <c r="CS152" s="76"/>
      <c r="CT152" s="76"/>
      <c r="CU152" s="76"/>
    </row>
    <row r="153" spans="1:99" s="78" customFormat="1" ht="72" x14ac:dyDescent="0.35">
      <c r="A153" s="90" t="s">
        <v>136</v>
      </c>
      <c r="B153" s="89">
        <v>992</v>
      </c>
      <c r="C153" s="9" t="s">
        <v>53</v>
      </c>
      <c r="D153" s="9" t="s">
        <v>50</v>
      </c>
      <c r="E153" s="89" t="s">
        <v>182</v>
      </c>
      <c r="F153" s="89">
        <v>200</v>
      </c>
      <c r="G153" s="41">
        <v>1582200</v>
      </c>
      <c r="H153" s="91">
        <f t="shared" si="44"/>
        <v>1582200</v>
      </c>
      <c r="I153" s="130">
        <v>1445.6</v>
      </c>
      <c r="J153" s="92">
        <f t="shared" si="45"/>
        <v>9.1366451776008079E-2</v>
      </c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/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/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</row>
    <row r="154" spans="1:99" s="78" customFormat="1" ht="72" x14ac:dyDescent="0.35">
      <c r="A154" s="90" t="s">
        <v>201</v>
      </c>
      <c r="B154" s="89">
        <v>992</v>
      </c>
      <c r="C154" s="9" t="s">
        <v>53</v>
      </c>
      <c r="D154" s="9" t="s">
        <v>50</v>
      </c>
      <c r="E154" s="89" t="s">
        <v>182</v>
      </c>
      <c r="F154" s="89">
        <v>400</v>
      </c>
      <c r="G154" s="41">
        <v>310000</v>
      </c>
      <c r="H154" s="91">
        <f t="shared" si="44"/>
        <v>310000</v>
      </c>
      <c r="I154" s="130">
        <v>309.3</v>
      </c>
      <c r="J154" s="92">
        <f t="shared" si="45"/>
        <v>9.9774193548387111E-2</v>
      </c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6"/>
      <c r="AP154" s="76"/>
      <c r="AQ154" s="76"/>
      <c r="AR154" s="76"/>
      <c r="AS154" s="76"/>
      <c r="AT154" s="76"/>
      <c r="AU154" s="76"/>
      <c r="AV154" s="76"/>
      <c r="AW154" s="76"/>
      <c r="AX154" s="76"/>
      <c r="AY154" s="76"/>
      <c r="AZ154" s="76"/>
      <c r="BA154" s="76"/>
      <c r="BB154" s="76"/>
      <c r="BC154" s="76"/>
      <c r="BD154" s="76"/>
      <c r="BE154" s="76"/>
      <c r="BF154" s="76"/>
      <c r="BG154" s="76"/>
      <c r="BH154" s="76"/>
      <c r="BI154" s="76"/>
      <c r="BJ154" s="76"/>
      <c r="BK154" s="76"/>
      <c r="BL154" s="76"/>
      <c r="BM154" s="76"/>
      <c r="BN154" s="76"/>
      <c r="BO154" s="76"/>
      <c r="BP154" s="76"/>
      <c r="BQ154" s="76"/>
      <c r="BR154" s="76"/>
      <c r="BS154" s="76"/>
      <c r="BT154" s="76"/>
      <c r="BU154" s="76"/>
      <c r="BV154" s="76"/>
      <c r="BW154" s="76"/>
      <c r="BX154" s="76"/>
      <c r="BY154" s="76"/>
      <c r="BZ154" s="76"/>
      <c r="CA154" s="76"/>
      <c r="CB154" s="76"/>
      <c r="CC154" s="76"/>
      <c r="CD154" s="76"/>
      <c r="CE154" s="76"/>
      <c r="CF154" s="76"/>
      <c r="CG154" s="76"/>
      <c r="CH154" s="76"/>
      <c r="CI154" s="76"/>
      <c r="CJ154" s="76"/>
      <c r="CK154" s="76"/>
      <c r="CL154" s="76"/>
      <c r="CM154" s="76"/>
      <c r="CN154" s="76"/>
      <c r="CO154" s="76"/>
      <c r="CP154" s="76"/>
      <c r="CQ154" s="76"/>
      <c r="CR154" s="76"/>
      <c r="CS154" s="76"/>
      <c r="CT154" s="76"/>
      <c r="CU154" s="76"/>
    </row>
    <row r="155" spans="1:99" s="78" customFormat="1" ht="72" x14ac:dyDescent="0.35">
      <c r="A155" s="90" t="s">
        <v>183</v>
      </c>
      <c r="B155" s="89">
        <v>992</v>
      </c>
      <c r="C155" s="9" t="s">
        <v>53</v>
      </c>
      <c r="D155" s="9" t="s">
        <v>50</v>
      </c>
      <c r="E155" s="89" t="s">
        <v>184</v>
      </c>
      <c r="F155" s="89"/>
      <c r="G155" s="41">
        <v>315790</v>
      </c>
      <c r="H155" s="91">
        <f t="shared" si="44"/>
        <v>315790</v>
      </c>
      <c r="I155" s="130">
        <v>306.39999999999998</v>
      </c>
      <c r="J155" s="92">
        <f t="shared" si="45"/>
        <v>9.7026504955825058E-2</v>
      </c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6"/>
      <c r="AP155" s="76"/>
      <c r="AQ155" s="76"/>
      <c r="AR155" s="76"/>
      <c r="AS155" s="76"/>
      <c r="AT155" s="76"/>
      <c r="AU155" s="76"/>
      <c r="AV155" s="76"/>
      <c r="AW155" s="76"/>
      <c r="AX155" s="76"/>
      <c r="AY155" s="76"/>
      <c r="AZ155" s="76"/>
      <c r="BA155" s="76"/>
      <c r="BB155" s="76"/>
      <c r="BC155" s="76"/>
      <c r="BD155" s="76"/>
      <c r="BE155" s="76"/>
      <c r="BF155" s="76"/>
      <c r="BG155" s="76"/>
      <c r="BH155" s="76"/>
      <c r="BI155" s="76"/>
      <c r="BJ155" s="76"/>
      <c r="BK155" s="76"/>
      <c r="BL155" s="76"/>
      <c r="BM155" s="76"/>
      <c r="BN155" s="76"/>
      <c r="BO155" s="76"/>
      <c r="BP155" s="76"/>
      <c r="BQ155" s="76"/>
      <c r="BR155" s="76"/>
      <c r="BS155" s="76"/>
      <c r="BT155" s="76"/>
      <c r="BU155" s="76"/>
      <c r="BV155" s="76"/>
      <c r="BW155" s="76"/>
      <c r="BX155" s="76"/>
      <c r="BY155" s="76"/>
      <c r="BZ155" s="76"/>
      <c r="CA155" s="76"/>
      <c r="CB155" s="76"/>
      <c r="CC155" s="76"/>
      <c r="CD155" s="76"/>
      <c r="CE155" s="76"/>
      <c r="CF155" s="76"/>
      <c r="CG155" s="76"/>
      <c r="CH155" s="76"/>
      <c r="CI155" s="76"/>
      <c r="CJ155" s="76"/>
      <c r="CK155" s="76"/>
      <c r="CL155" s="76"/>
      <c r="CM155" s="76"/>
      <c r="CN155" s="76"/>
      <c r="CO155" s="76"/>
      <c r="CP155" s="76"/>
      <c r="CQ155" s="76"/>
      <c r="CR155" s="76"/>
      <c r="CS155" s="76"/>
      <c r="CT155" s="76"/>
      <c r="CU155" s="76"/>
    </row>
    <row r="156" spans="1:99" s="78" customFormat="1" ht="36" x14ac:dyDescent="0.35">
      <c r="A156" s="90" t="s">
        <v>24</v>
      </c>
      <c r="B156" s="89">
        <v>992</v>
      </c>
      <c r="C156" s="9" t="s">
        <v>53</v>
      </c>
      <c r="D156" s="9" t="s">
        <v>50</v>
      </c>
      <c r="E156" s="89" t="s">
        <v>185</v>
      </c>
      <c r="F156" s="89"/>
      <c r="G156" s="41">
        <v>315790</v>
      </c>
      <c r="H156" s="91">
        <f t="shared" ref="H156:H157" si="50">G156</f>
        <v>315790</v>
      </c>
      <c r="I156" s="130">
        <v>306.39999999999998</v>
      </c>
      <c r="J156" s="92">
        <f t="shared" si="45"/>
        <v>9.7026504955825058E-2</v>
      </c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  <c r="AT156" s="76"/>
      <c r="AU156" s="76"/>
      <c r="AV156" s="76"/>
      <c r="AW156" s="76"/>
      <c r="AX156" s="76"/>
      <c r="AY156" s="76"/>
      <c r="AZ156" s="76"/>
      <c r="BA156" s="76"/>
      <c r="BB156" s="76"/>
      <c r="BC156" s="76"/>
      <c r="BD156" s="76"/>
      <c r="BE156" s="76"/>
      <c r="BF156" s="76"/>
      <c r="BG156" s="76"/>
      <c r="BH156" s="76"/>
      <c r="BI156" s="76"/>
      <c r="BJ156" s="76"/>
      <c r="BK156" s="76"/>
      <c r="BL156" s="76"/>
      <c r="BM156" s="76"/>
      <c r="BN156" s="76"/>
      <c r="BO156" s="76"/>
      <c r="BP156" s="76"/>
      <c r="BQ156" s="76"/>
      <c r="BR156" s="76"/>
      <c r="BS156" s="76"/>
      <c r="BT156" s="76"/>
      <c r="BU156" s="76"/>
      <c r="BV156" s="76"/>
      <c r="BW156" s="76"/>
      <c r="BX156" s="76"/>
      <c r="BY156" s="76"/>
      <c r="BZ156" s="76"/>
      <c r="CA156" s="76"/>
      <c r="CB156" s="76"/>
      <c r="CC156" s="76"/>
      <c r="CD156" s="76"/>
      <c r="CE156" s="76"/>
      <c r="CF156" s="76"/>
      <c r="CG156" s="76"/>
      <c r="CH156" s="76"/>
      <c r="CI156" s="76"/>
      <c r="CJ156" s="76"/>
      <c r="CK156" s="76"/>
      <c r="CL156" s="76"/>
      <c r="CM156" s="76"/>
      <c r="CN156" s="76"/>
      <c r="CO156" s="76"/>
      <c r="CP156" s="76"/>
      <c r="CQ156" s="76"/>
      <c r="CR156" s="76"/>
      <c r="CS156" s="76"/>
      <c r="CT156" s="76"/>
      <c r="CU156" s="76"/>
    </row>
    <row r="157" spans="1:99" s="78" customFormat="1" ht="72" x14ac:dyDescent="0.35">
      <c r="A157" s="90" t="s">
        <v>136</v>
      </c>
      <c r="B157" s="89">
        <v>992</v>
      </c>
      <c r="C157" s="9" t="s">
        <v>53</v>
      </c>
      <c r="D157" s="9" t="s">
        <v>50</v>
      </c>
      <c r="E157" s="89" t="s">
        <v>185</v>
      </c>
      <c r="F157" s="89">
        <v>200</v>
      </c>
      <c r="G157" s="41">
        <v>315790</v>
      </c>
      <c r="H157" s="91">
        <f t="shared" si="50"/>
        <v>315790</v>
      </c>
      <c r="I157" s="130">
        <v>306.39999999999998</v>
      </c>
      <c r="J157" s="92">
        <f t="shared" si="45"/>
        <v>9.7026504955825058E-2</v>
      </c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6"/>
      <c r="AV157" s="76"/>
      <c r="AW157" s="76"/>
      <c r="AX157" s="76"/>
      <c r="AY157" s="76"/>
      <c r="AZ157" s="76"/>
      <c r="BA157" s="76"/>
      <c r="BB157" s="76"/>
      <c r="BC157" s="76"/>
      <c r="BD157" s="76"/>
      <c r="BE157" s="76"/>
      <c r="BF157" s="76"/>
      <c r="BG157" s="76"/>
      <c r="BH157" s="76"/>
      <c r="BI157" s="76"/>
      <c r="BJ157" s="76"/>
      <c r="BK157" s="76"/>
      <c r="BL157" s="76"/>
      <c r="BM157" s="76"/>
      <c r="BN157" s="76"/>
      <c r="BO157" s="76"/>
      <c r="BP157" s="76"/>
      <c r="BQ157" s="76"/>
      <c r="BR157" s="76"/>
      <c r="BS157" s="76"/>
      <c r="BT157" s="76"/>
      <c r="BU157" s="76"/>
      <c r="BV157" s="76"/>
      <c r="BW157" s="76"/>
      <c r="BX157" s="76"/>
      <c r="BY157" s="76"/>
      <c r="BZ157" s="76"/>
      <c r="CA157" s="76"/>
      <c r="CB157" s="76"/>
      <c r="CC157" s="76"/>
      <c r="CD157" s="76"/>
      <c r="CE157" s="76"/>
      <c r="CF157" s="76"/>
      <c r="CG157" s="76"/>
      <c r="CH157" s="76"/>
      <c r="CI157" s="76"/>
      <c r="CJ157" s="76"/>
      <c r="CK157" s="76"/>
      <c r="CL157" s="76"/>
      <c r="CM157" s="76"/>
      <c r="CN157" s="76"/>
      <c r="CO157" s="76"/>
      <c r="CP157" s="76"/>
      <c r="CQ157" s="76"/>
      <c r="CR157" s="76"/>
      <c r="CS157" s="76"/>
      <c r="CT157" s="76"/>
      <c r="CU157" s="76"/>
    </row>
    <row r="158" spans="1:99" s="78" customFormat="1" ht="54" x14ac:dyDescent="0.35">
      <c r="A158" s="90" t="s">
        <v>186</v>
      </c>
      <c r="B158" s="89">
        <v>992</v>
      </c>
      <c r="C158" s="9" t="s">
        <v>53</v>
      </c>
      <c r="D158" s="9" t="s">
        <v>50</v>
      </c>
      <c r="E158" s="89" t="s">
        <v>187</v>
      </c>
      <c r="F158" s="89"/>
      <c r="G158" s="41">
        <v>3009000</v>
      </c>
      <c r="H158" s="91">
        <f t="shared" si="44"/>
        <v>3009000</v>
      </c>
      <c r="I158" s="130">
        <v>3008.6</v>
      </c>
      <c r="J158" s="92">
        <f t="shared" si="45"/>
        <v>9.99867065470256E-2</v>
      </c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6"/>
      <c r="AP158" s="76"/>
      <c r="AQ158" s="76"/>
      <c r="AR158" s="76"/>
      <c r="AS158" s="76"/>
      <c r="AT158" s="76"/>
      <c r="AU158" s="76"/>
      <c r="AV158" s="76"/>
      <c r="AW158" s="76"/>
      <c r="AX158" s="76"/>
      <c r="AY158" s="76"/>
      <c r="AZ158" s="76"/>
      <c r="BA158" s="76"/>
      <c r="BB158" s="76"/>
      <c r="BC158" s="76"/>
      <c r="BD158" s="76"/>
      <c r="BE158" s="76"/>
      <c r="BF158" s="76"/>
      <c r="BG158" s="76"/>
      <c r="BH158" s="76"/>
      <c r="BI158" s="76"/>
      <c r="BJ158" s="76"/>
      <c r="BK158" s="76"/>
      <c r="BL158" s="76"/>
      <c r="BM158" s="76"/>
      <c r="BN158" s="76"/>
      <c r="BO158" s="76"/>
      <c r="BP158" s="76"/>
      <c r="BQ158" s="76"/>
      <c r="BR158" s="76"/>
      <c r="BS158" s="76"/>
      <c r="BT158" s="76"/>
      <c r="BU158" s="76"/>
      <c r="BV158" s="76"/>
      <c r="BW158" s="76"/>
      <c r="BX158" s="76"/>
      <c r="BY158" s="76"/>
      <c r="BZ158" s="76"/>
      <c r="CA158" s="76"/>
      <c r="CB158" s="76"/>
      <c r="CC158" s="76"/>
      <c r="CD158" s="76"/>
      <c r="CE158" s="76"/>
      <c r="CF158" s="76"/>
      <c r="CG158" s="76"/>
      <c r="CH158" s="76"/>
      <c r="CI158" s="76"/>
      <c r="CJ158" s="76"/>
      <c r="CK158" s="76"/>
      <c r="CL158" s="76"/>
      <c r="CM158" s="76"/>
      <c r="CN158" s="76"/>
      <c r="CO158" s="76"/>
      <c r="CP158" s="76"/>
      <c r="CQ158" s="76"/>
      <c r="CR158" s="76"/>
      <c r="CS158" s="76"/>
      <c r="CT158" s="76"/>
      <c r="CU158" s="76"/>
    </row>
    <row r="159" spans="1:99" s="78" customFormat="1" ht="36" x14ac:dyDescent="0.35">
      <c r="A159" s="90" t="s">
        <v>113</v>
      </c>
      <c r="B159" s="89">
        <v>992</v>
      </c>
      <c r="C159" s="9" t="s">
        <v>53</v>
      </c>
      <c r="D159" s="9" t="s">
        <v>50</v>
      </c>
      <c r="E159" s="89" t="s">
        <v>188</v>
      </c>
      <c r="F159" s="89"/>
      <c r="G159" s="41">
        <v>1609000</v>
      </c>
      <c r="H159" s="91">
        <f t="shared" ref="H159" si="51">G159</f>
        <v>1609000</v>
      </c>
      <c r="I159" s="131">
        <v>1608.6</v>
      </c>
      <c r="J159" s="92">
        <f t="shared" si="45"/>
        <v>9.9975139838408944E-2</v>
      </c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  <c r="BH159" s="76"/>
      <c r="BI159" s="76"/>
      <c r="BJ159" s="76"/>
      <c r="BK159" s="76"/>
      <c r="BL159" s="76"/>
      <c r="BM159" s="76"/>
      <c r="BN159" s="76"/>
      <c r="BO159" s="76"/>
      <c r="BP159" s="76"/>
      <c r="BQ159" s="76"/>
      <c r="BR159" s="76"/>
      <c r="BS159" s="76"/>
      <c r="BT159" s="76"/>
      <c r="BU159" s="76"/>
      <c r="BV159" s="76"/>
      <c r="BW159" s="76"/>
      <c r="BX159" s="76"/>
      <c r="BY159" s="76"/>
      <c r="BZ159" s="76"/>
      <c r="CA159" s="76"/>
      <c r="CB159" s="76"/>
      <c r="CC159" s="76"/>
      <c r="CD159" s="76"/>
      <c r="CE159" s="76"/>
      <c r="CF159" s="76"/>
      <c r="CG159" s="76"/>
      <c r="CH159" s="76"/>
      <c r="CI159" s="76"/>
      <c r="CJ159" s="76"/>
      <c r="CK159" s="76"/>
      <c r="CL159" s="76"/>
      <c r="CM159" s="76"/>
      <c r="CN159" s="76"/>
      <c r="CO159" s="76"/>
      <c r="CP159" s="76"/>
      <c r="CQ159" s="76"/>
      <c r="CR159" s="76"/>
      <c r="CS159" s="76"/>
      <c r="CT159" s="76"/>
      <c r="CU159" s="76"/>
    </row>
    <row r="160" spans="1:99" s="78" customFormat="1" ht="72" x14ac:dyDescent="0.35">
      <c r="A160" s="90" t="s">
        <v>136</v>
      </c>
      <c r="B160" s="89">
        <v>992</v>
      </c>
      <c r="C160" s="9" t="s">
        <v>53</v>
      </c>
      <c r="D160" s="9" t="s">
        <v>50</v>
      </c>
      <c r="E160" s="89" t="s">
        <v>188</v>
      </c>
      <c r="F160" s="89">
        <v>200</v>
      </c>
      <c r="G160" s="41">
        <v>1609000</v>
      </c>
      <c r="H160" s="91">
        <f t="shared" ref="H160" si="52">G160</f>
        <v>1609000</v>
      </c>
      <c r="I160" s="131">
        <v>1608.6</v>
      </c>
      <c r="J160" s="92">
        <f t="shared" si="45"/>
        <v>9.9975139838408944E-2</v>
      </c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  <c r="BM160" s="76"/>
      <c r="BN160" s="76"/>
      <c r="BO160" s="76"/>
      <c r="BP160" s="76"/>
      <c r="BQ160" s="76"/>
      <c r="BR160" s="76"/>
      <c r="BS160" s="76"/>
      <c r="BT160" s="76"/>
      <c r="BU160" s="76"/>
      <c r="BV160" s="76"/>
      <c r="BW160" s="76"/>
      <c r="BX160" s="76"/>
      <c r="BY160" s="76"/>
      <c r="BZ160" s="76"/>
      <c r="CA160" s="76"/>
      <c r="CB160" s="76"/>
      <c r="CC160" s="76"/>
      <c r="CD160" s="76"/>
      <c r="CE160" s="76"/>
      <c r="CF160" s="76"/>
      <c r="CG160" s="76"/>
      <c r="CH160" s="76"/>
      <c r="CI160" s="76"/>
      <c r="CJ160" s="76"/>
      <c r="CK160" s="76"/>
      <c r="CL160" s="76"/>
      <c r="CM160" s="76"/>
      <c r="CN160" s="76"/>
      <c r="CO160" s="76"/>
      <c r="CP160" s="76"/>
      <c r="CQ160" s="76"/>
      <c r="CR160" s="76"/>
      <c r="CS160" s="76"/>
      <c r="CT160" s="76"/>
      <c r="CU160" s="76"/>
    </row>
    <row r="161" spans="1:99" s="78" customFormat="1" ht="90" hidden="1" x14ac:dyDescent="0.35">
      <c r="A161" s="90" t="s">
        <v>363</v>
      </c>
      <c r="B161" s="89">
        <v>992</v>
      </c>
      <c r="C161" s="9" t="s">
        <v>53</v>
      </c>
      <c r="D161" s="9" t="s">
        <v>50</v>
      </c>
      <c r="E161" s="89" t="s">
        <v>362</v>
      </c>
      <c r="F161" s="89"/>
      <c r="G161" s="41">
        <v>500000</v>
      </c>
      <c r="H161" s="91">
        <f t="shared" ref="H161" si="53">G161</f>
        <v>500000</v>
      </c>
      <c r="I161" s="131">
        <v>500000</v>
      </c>
      <c r="J161" s="92">
        <f t="shared" si="45"/>
        <v>100</v>
      </c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  <c r="AT161" s="76"/>
      <c r="AU161" s="76"/>
      <c r="AV161" s="76"/>
      <c r="AW161" s="76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76"/>
      <c r="BK161" s="76"/>
      <c r="BL161" s="76"/>
      <c r="BM161" s="76"/>
      <c r="BN161" s="76"/>
      <c r="BO161" s="76"/>
      <c r="BP161" s="76"/>
      <c r="BQ161" s="76"/>
      <c r="BR161" s="76"/>
      <c r="BS161" s="76"/>
      <c r="BT161" s="76"/>
      <c r="BU161" s="76"/>
      <c r="BV161" s="76"/>
      <c r="BW161" s="76"/>
      <c r="BX161" s="76"/>
      <c r="BY161" s="76"/>
      <c r="BZ161" s="76"/>
      <c r="CA161" s="76"/>
      <c r="CB161" s="76"/>
      <c r="CC161" s="76"/>
      <c r="CD161" s="76"/>
      <c r="CE161" s="76"/>
      <c r="CF161" s="76"/>
      <c r="CG161" s="76"/>
      <c r="CH161" s="76"/>
      <c r="CI161" s="76"/>
      <c r="CJ161" s="76"/>
      <c r="CK161" s="76"/>
      <c r="CL161" s="76"/>
      <c r="CM161" s="76"/>
      <c r="CN161" s="76"/>
      <c r="CO161" s="76"/>
      <c r="CP161" s="76"/>
      <c r="CQ161" s="76"/>
      <c r="CR161" s="76"/>
      <c r="CS161" s="76"/>
      <c r="CT161" s="76"/>
      <c r="CU161" s="76"/>
    </row>
    <row r="162" spans="1:99" s="78" customFormat="1" ht="72" hidden="1" x14ac:dyDescent="0.35">
      <c r="A162" s="90" t="s">
        <v>136</v>
      </c>
      <c r="B162" s="89">
        <v>992</v>
      </c>
      <c r="C162" s="9" t="s">
        <v>53</v>
      </c>
      <c r="D162" s="9" t="s">
        <v>50</v>
      </c>
      <c r="E162" s="89" t="s">
        <v>362</v>
      </c>
      <c r="F162" s="89">
        <v>200</v>
      </c>
      <c r="G162" s="41">
        <v>500000</v>
      </c>
      <c r="H162" s="91">
        <f t="shared" ref="H162:H163" si="54">G162</f>
        <v>500000</v>
      </c>
      <c r="I162" s="131">
        <v>500000</v>
      </c>
      <c r="J162" s="92">
        <f t="shared" si="45"/>
        <v>100</v>
      </c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6"/>
      <c r="AP162" s="76"/>
      <c r="AQ162" s="76"/>
      <c r="AR162" s="76"/>
      <c r="AS162" s="76"/>
      <c r="AT162" s="76"/>
      <c r="AU162" s="76"/>
      <c r="AV162" s="76"/>
      <c r="AW162" s="76"/>
      <c r="AX162" s="76"/>
      <c r="AY162" s="76"/>
      <c r="AZ162" s="76"/>
      <c r="BA162" s="76"/>
      <c r="BB162" s="76"/>
      <c r="BC162" s="76"/>
      <c r="BD162" s="76"/>
      <c r="BE162" s="76"/>
      <c r="BF162" s="76"/>
      <c r="BG162" s="76"/>
      <c r="BH162" s="76"/>
      <c r="BI162" s="76"/>
      <c r="BJ162" s="76"/>
      <c r="BK162" s="76"/>
      <c r="BL162" s="76"/>
      <c r="BM162" s="76"/>
      <c r="BN162" s="76"/>
      <c r="BO162" s="76"/>
      <c r="BP162" s="76"/>
      <c r="BQ162" s="76"/>
      <c r="BR162" s="76"/>
      <c r="BS162" s="76"/>
      <c r="BT162" s="76"/>
      <c r="BU162" s="76"/>
      <c r="BV162" s="76"/>
      <c r="BW162" s="76"/>
      <c r="BX162" s="76"/>
      <c r="BY162" s="76"/>
      <c r="BZ162" s="76"/>
      <c r="CA162" s="76"/>
      <c r="CB162" s="76"/>
      <c r="CC162" s="76"/>
      <c r="CD162" s="76"/>
      <c r="CE162" s="76"/>
      <c r="CF162" s="76"/>
      <c r="CG162" s="76"/>
      <c r="CH162" s="76"/>
      <c r="CI162" s="76"/>
      <c r="CJ162" s="76"/>
      <c r="CK162" s="76"/>
      <c r="CL162" s="76"/>
      <c r="CM162" s="76"/>
      <c r="CN162" s="76"/>
      <c r="CO162" s="76"/>
      <c r="CP162" s="76"/>
      <c r="CQ162" s="76"/>
      <c r="CR162" s="76"/>
      <c r="CS162" s="76"/>
      <c r="CT162" s="76"/>
      <c r="CU162" s="76"/>
    </row>
    <row r="163" spans="1:99" s="78" customFormat="1" ht="90" x14ac:dyDescent="0.35">
      <c r="A163" s="90" t="s">
        <v>274</v>
      </c>
      <c r="B163" s="89">
        <v>992</v>
      </c>
      <c r="C163" s="9" t="s">
        <v>53</v>
      </c>
      <c r="D163" s="9" t="s">
        <v>50</v>
      </c>
      <c r="E163" s="89" t="s">
        <v>364</v>
      </c>
      <c r="F163" s="89"/>
      <c r="G163" s="41">
        <v>1400000</v>
      </c>
      <c r="H163" s="91">
        <f t="shared" si="54"/>
        <v>1400000</v>
      </c>
      <c r="I163" s="131">
        <v>1400</v>
      </c>
      <c r="J163" s="92">
        <f t="shared" si="45"/>
        <v>0.1</v>
      </c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6"/>
      <c r="AP163" s="76"/>
      <c r="AQ163" s="76"/>
      <c r="AR163" s="76"/>
      <c r="AS163" s="76"/>
      <c r="AT163" s="76"/>
      <c r="AU163" s="76"/>
      <c r="AV163" s="76"/>
      <c r="AW163" s="76"/>
      <c r="AX163" s="76"/>
      <c r="AY163" s="76"/>
      <c r="AZ163" s="76"/>
      <c r="BA163" s="76"/>
      <c r="BB163" s="76"/>
      <c r="BC163" s="76"/>
      <c r="BD163" s="76"/>
      <c r="BE163" s="76"/>
      <c r="BF163" s="76"/>
      <c r="BG163" s="76"/>
      <c r="BH163" s="76"/>
      <c r="BI163" s="76"/>
      <c r="BJ163" s="76"/>
      <c r="BK163" s="76"/>
      <c r="BL163" s="76"/>
      <c r="BM163" s="76"/>
      <c r="BN163" s="76"/>
      <c r="BO163" s="76"/>
      <c r="BP163" s="76"/>
      <c r="BQ163" s="76"/>
      <c r="BR163" s="76"/>
      <c r="BS163" s="76"/>
      <c r="BT163" s="76"/>
      <c r="BU163" s="76"/>
      <c r="BV163" s="76"/>
      <c r="BW163" s="76"/>
      <c r="BX163" s="76"/>
      <c r="BY163" s="76"/>
      <c r="BZ163" s="76"/>
      <c r="CA163" s="76"/>
      <c r="CB163" s="76"/>
      <c r="CC163" s="76"/>
      <c r="CD163" s="76"/>
      <c r="CE163" s="76"/>
      <c r="CF163" s="76"/>
      <c r="CG163" s="76"/>
      <c r="CH163" s="76"/>
      <c r="CI163" s="76"/>
      <c r="CJ163" s="76"/>
      <c r="CK163" s="76"/>
      <c r="CL163" s="76"/>
      <c r="CM163" s="76"/>
      <c r="CN163" s="76"/>
      <c r="CO163" s="76"/>
      <c r="CP163" s="76"/>
      <c r="CQ163" s="76"/>
      <c r="CR163" s="76"/>
      <c r="CS163" s="76"/>
      <c r="CT163" s="76"/>
      <c r="CU163" s="76"/>
    </row>
    <row r="164" spans="1:99" s="78" customFormat="1" ht="72" x14ac:dyDescent="0.35">
      <c r="A164" s="90" t="s">
        <v>136</v>
      </c>
      <c r="B164" s="89">
        <v>992</v>
      </c>
      <c r="C164" s="9" t="s">
        <v>53</v>
      </c>
      <c r="D164" s="9" t="s">
        <v>50</v>
      </c>
      <c r="E164" s="89" t="s">
        <v>364</v>
      </c>
      <c r="F164" s="89">
        <v>200</v>
      </c>
      <c r="G164" s="41">
        <v>1400000</v>
      </c>
      <c r="H164" s="91">
        <f t="shared" ref="H164" si="55">G164</f>
        <v>1400000</v>
      </c>
      <c r="I164" s="131">
        <v>1400</v>
      </c>
      <c r="J164" s="92">
        <f t="shared" ref="J164" si="56">I164/H164*100</f>
        <v>0.1</v>
      </c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6"/>
      <c r="AP164" s="76"/>
      <c r="AQ164" s="76"/>
      <c r="AR164" s="76"/>
      <c r="AS164" s="76"/>
      <c r="AT164" s="76"/>
      <c r="AU164" s="76"/>
      <c r="AV164" s="76"/>
      <c r="AW164" s="76"/>
      <c r="AX164" s="76"/>
      <c r="AY164" s="76"/>
      <c r="AZ164" s="76"/>
      <c r="BA164" s="76"/>
      <c r="BB164" s="76"/>
      <c r="BC164" s="76"/>
      <c r="BD164" s="76"/>
      <c r="BE164" s="76"/>
      <c r="BF164" s="76"/>
      <c r="BG164" s="76"/>
      <c r="BH164" s="76"/>
      <c r="BI164" s="76"/>
      <c r="BJ164" s="76"/>
      <c r="BK164" s="76"/>
      <c r="BL164" s="76"/>
      <c r="BM164" s="76"/>
      <c r="BN164" s="76"/>
      <c r="BO164" s="76"/>
      <c r="BP164" s="76"/>
      <c r="BQ164" s="76"/>
      <c r="BR164" s="76"/>
      <c r="BS164" s="76"/>
      <c r="BT164" s="76"/>
      <c r="BU164" s="76"/>
      <c r="BV164" s="76"/>
      <c r="BW164" s="76"/>
      <c r="BX164" s="76"/>
      <c r="BY164" s="76"/>
      <c r="BZ164" s="76"/>
      <c r="CA164" s="76"/>
      <c r="CB164" s="76"/>
      <c r="CC164" s="76"/>
      <c r="CD164" s="76"/>
      <c r="CE164" s="76"/>
      <c r="CF164" s="76"/>
      <c r="CG164" s="76"/>
      <c r="CH164" s="76"/>
      <c r="CI164" s="76"/>
      <c r="CJ164" s="76"/>
      <c r="CK164" s="76"/>
      <c r="CL164" s="76"/>
      <c r="CM164" s="76"/>
      <c r="CN164" s="76"/>
      <c r="CO164" s="76"/>
      <c r="CP164" s="76"/>
      <c r="CQ164" s="76"/>
      <c r="CR164" s="76"/>
      <c r="CS164" s="76"/>
      <c r="CT164" s="76"/>
      <c r="CU164" s="76"/>
    </row>
    <row r="165" spans="1:99" s="78" customFormat="1" ht="54" x14ac:dyDescent="0.35">
      <c r="A165" s="90" t="s">
        <v>25</v>
      </c>
      <c r="B165" s="89">
        <v>992</v>
      </c>
      <c r="C165" s="9" t="s">
        <v>53</v>
      </c>
      <c r="D165" s="9" t="s">
        <v>53</v>
      </c>
      <c r="E165" s="89"/>
      <c r="F165" s="89"/>
      <c r="G165" s="41">
        <v>4996118.3099999996</v>
      </c>
      <c r="H165" s="91">
        <f t="shared" ref="H165" si="57">G165</f>
        <v>4996118.3099999996</v>
      </c>
      <c r="I165" s="130">
        <v>4797</v>
      </c>
      <c r="J165" s="92">
        <f t="shared" si="45"/>
        <v>9.6014539735749388E-2</v>
      </c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  <c r="BH165" s="76"/>
      <c r="BI165" s="76"/>
      <c r="BJ165" s="76"/>
      <c r="BK165" s="76"/>
      <c r="BL165" s="76"/>
      <c r="BM165" s="76"/>
      <c r="BN165" s="76"/>
      <c r="BO165" s="76"/>
      <c r="BP165" s="76"/>
      <c r="BQ165" s="76"/>
      <c r="BR165" s="76"/>
      <c r="BS165" s="76"/>
      <c r="BT165" s="76"/>
      <c r="BU165" s="76"/>
      <c r="BV165" s="76"/>
      <c r="BW165" s="76"/>
      <c r="BX165" s="76"/>
      <c r="BY165" s="76"/>
      <c r="BZ165" s="76"/>
      <c r="CA165" s="76"/>
      <c r="CB165" s="76"/>
      <c r="CC165" s="76"/>
      <c r="CD165" s="76"/>
      <c r="CE165" s="76"/>
      <c r="CF165" s="76"/>
      <c r="CG165" s="76"/>
      <c r="CH165" s="76"/>
      <c r="CI165" s="76"/>
      <c r="CJ165" s="76"/>
      <c r="CK165" s="76"/>
      <c r="CL165" s="76"/>
      <c r="CM165" s="76"/>
      <c r="CN165" s="76"/>
      <c r="CO165" s="76"/>
      <c r="CP165" s="76"/>
      <c r="CQ165" s="76"/>
      <c r="CR165" s="76"/>
      <c r="CS165" s="76"/>
      <c r="CT165" s="76"/>
      <c r="CU165" s="76"/>
    </row>
    <row r="166" spans="1:99" s="78" customFormat="1" ht="90" x14ac:dyDescent="0.35">
      <c r="A166" s="90" t="s">
        <v>108</v>
      </c>
      <c r="B166" s="89">
        <v>992</v>
      </c>
      <c r="C166" s="9" t="s">
        <v>53</v>
      </c>
      <c r="D166" s="9" t="s">
        <v>53</v>
      </c>
      <c r="E166" s="89" t="s">
        <v>165</v>
      </c>
      <c r="F166" s="8"/>
      <c r="G166" s="41">
        <v>4996118.3099999996</v>
      </c>
      <c r="H166" s="91">
        <f t="shared" ref="H166:H167" si="58">G166</f>
        <v>4996118.3099999996</v>
      </c>
      <c r="I166" s="130">
        <v>4797</v>
      </c>
      <c r="J166" s="92">
        <f t="shared" ref="J166:J175" si="59">I166/H166*100</f>
        <v>9.6014539735749388E-2</v>
      </c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  <c r="CJ166" s="76"/>
      <c r="CK166" s="76"/>
      <c r="CL166" s="76"/>
      <c r="CM166" s="76"/>
      <c r="CN166" s="76"/>
      <c r="CO166" s="76"/>
      <c r="CP166" s="76"/>
      <c r="CQ166" s="76"/>
      <c r="CR166" s="76"/>
      <c r="CS166" s="76"/>
      <c r="CT166" s="76"/>
      <c r="CU166" s="76"/>
    </row>
    <row r="167" spans="1:99" s="78" customFormat="1" ht="36" x14ac:dyDescent="0.35">
      <c r="A167" s="90" t="s">
        <v>212</v>
      </c>
      <c r="B167" s="89">
        <v>992</v>
      </c>
      <c r="C167" s="9" t="s">
        <v>53</v>
      </c>
      <c r="D167" s="9" t="s">
        <v>53</v>
      </c>
      <c r="E167" s="89" t="s">
        <v>176</v>
      </c>
      <c r="F167" s="89"/>
      <c r="G167" s="41">
        <v>4996118.3099999996</v>
      </c>
      <c r="H167" s="91">
        <f t="shared" si="58"/>
        <v>4996118.3099999996</v>
      </c>
      <c r="I167" s="130">
        <v>4797</v>
      </c>
      <c r="J167" s="92">
        <f t="shared" si="59"/>
        <v>9.6014539735749388E-2</v>
      </c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  <c r="BM167" s="76"/>
      <c r="BN167" s="76"/>
      <c r="BO167" s="76"/>
      <c r="BP167" s="76"/>
      <c r="BQ167" s="76"/>
      <c r="BR167" s="76"/>
      <c r="BS167" s="76"/>
      <c r="BT167" s="76"/>
      <c r="BU167" s="76"/>
      <c r="BV167" s="76"/>
      <c r="BW167" s="76"/>
      <c r="BX167" s="76"/>
      <c r="BY167" s="76"/>
      <c r="BZ167" s="76"/>
      <c r="CA167" s="76"/>
      <c r="CB167" s="76"/>
      <c r="CC167" s="76"/>
      <c r="CD167" s="76"/>
      <c r="CE167" s="76"/>
      <c r="CF167" s="76"/>
      <c r="CG167" s="76"/>
      <c r="CH167" s="76"/>
      <c r="CI167" s="76"/>
      <c r="CJ167" s="76"/>
      <c r="CK167" s="76"/>
      <c r="CL167" s="76"/>
      <c r="CM167" s="76"/>
      <c r="CN167" s="76"/>
      <c r="CO167" s="76"/>
      <c r="CP167" s="76"/>
      <c r="CQ167" s="76"/>
      <c r="CR167" s="76"/>
      <c r="CS167" s="76"/>
      <c r="CT167" s="76"/>
      <c r="CU167" s="76"/>
    </row>
    <row r="168" spans="1:99" s="78" customFormat="1" ht="54" x14ac:dyDescent="0.35">
      <c r="A168" s="83" t="s">
        <v>177</v>
      </c>
      <c r="B168" s="85">
        <v>992</v>
      </c>
      <c r="C168" s="87" t="s">
        <v>53</v>
      </c>
      <c r="D168" s="87" t="s">
        <v>53</v>
      </c>
      <c r="E168" s="86" t="s">
        <v>178</v>
      </c>
      <c r="F168" s="82"/>
      <c r="G168" s="41">
        <v>3399792</v>
      </c>
      <c r="H168" s="91">
        <f t="shared" ref="H168" si="60">G168</f>
        <v>3399792</v>
      </c>
      <c r="I168" s="130">
        <v>3224.8</v>
      </c>
      <c r="J168" s="92">
        <f t="shared" si="59"/>
        <v>9.4852861586826487E-2</v>
      </c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  <c r="AT168" s="76"/>
      <c r="AU168" s="76"/>
      <c r="AV168" s="76"/>
      <c r="AW168" s="76"/>
      <c r="AX168" s="76"/>
      <c r="AY168" s="76"/>
      <c r="AZ168" s="76"/>
      <c r="BA168" s="76"/>
      <c r="BB168" s="76"/>
      <c r="BC168" s="76"/>
      <c r="BD168" s="76"/>
      <c r="BE168" s="76"/>
      <c r="BF168" s="76"/>
      <c r="BG168" s="76"/>
      <c r="BH168" s="76"/>
      <c r="BI168" s="76"/>
      <c r="BJ168" s="76"/>
      <c r="BK168" s="76"/>
      <c r="BL168" s="76"/>
      <c r="BM168" s="76"/>
      <c r="BN168" s="76"/>
      <c r="BO168" s="76"/>
      <c r="BP168" s="76"/>
      <c r="BQ168" s="76"/>
      <c r="BR168" s="76"/>
      <c r="BS168" s="76"/>
      <c r="BT168" s="76"/>
      <c r="BU168" s="76"/>
      <c r="BV168" s="76"/>
      <c r="BW168" s="76"/>
      <c r="BX168" s="76"/>
      <c r="BY168" s="76"/>
      <c r="BZ168" s="76"/>
      <c r="CA168" s="76"/>
      <c r="CB168" s="76"/>
      <c r="CC168" s="76"/>
      <c r="CD168" s="76"/>
      <c r="CE168" s="76"/>
      <c r="CF168" s="76"/>
      <c r="CG168" s="76"/>
      <c r="CH168" s="76"/>
      <c r="CI168" s="76"/>
      <c r="CJ168" s="76"/>
      <c r="CK168" s="76"/>
      <c r="CL168" s="76"/>
      <c r="CM168" s="76"/>
      <c r="CN168" s="76"/>
      <c r="CO168" s="76"/>
      <c r="CP168" s="76"/>
      <c r="CQ168" s="76"/>
      <c r="CR168" s="76"/>
      <c r="CS168" s="76"/>
      <c r="CT168" s="76"/>
      <c r="CU168" s="76"/>
    </row>
    <row r="169" spans="1:99" s="78" customFormat="1" ht="72" x14ac:dyDescent="0.35">
      <c r="A169" s="83" t="s">
        <v>340</v>
      </c>
      <c r="B169" s="85">
        <v>992</v>
      </c>
      <c r="C169" s="87" t="s">
        <v>53</v>
      </c>
      <c r="D169" s="87" t="s">
        <v>53</v>
      </c>
      <c r="E169" s="86" t="s">
        <v>179</v>
      </c>
      <c r="F169" s="82"/>
      <c r="G169" s="41">
        <v>3399792</v>
      </c>
      <c r="H169" s="91">
        <f t="shared" ref="H169" si="61">G169</f>
        <v>3399792</v>
      </c>
      <c r="I169" s="130">
        <v>3224.8</v>
      </c>
      <c r="J169" s="92">
        <f t="shared" si="59"/>
        <v>9.4852861586826487E-2</v>
      </c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76"/>
      <c r="BR169" s="76"/>
      <c r="BS169" s="76"/>
      <c r="BT169" s="76"/>
      <c r="BU169" s="76"/>
      <c r="BV169" s="76"/>
      <c r="BW169" s="76"/>
      <c r="BX169" s="76"/>
      <c r="BY169" s="76"/>
      <c r="BZ169" s="76"/>
      <c r="CA169" s="76"/>
      <c r="CB169" s="76"/>
      <c r="CC169" s="76"/>
      <c r="CD169" s="76"/>
      <c r="CE169" s="76"/>
      <c r="CF169" s="76"/>
      <c r="CG169" s="76"/>
      <c r="CH169" s="76"/>
      <c r="CI169" s="76"/>
      <c r="CJ169" s="76"/>
      <c r="CK169" s="76"/>
      <c r="CL169" s="76"/>
      <c r="CM169" s="76"/>
      <c r="CN169" s="76"/>
      <c r="CO169" s="76"/>
      <c r="CP169" s="76"/>
      <c r="CQ169" s="76"/>
      <c r="CR169" s="76"/>
      <c r="CS169" s="76"/>
      <c r="CT169" s="76"/>
      <c r="CU169" s="76"/>
    </row>
    <row r="170" spans="1:99" s="78" customFormat="1" ht="180" x14ac:dyDescent="0.35">
      <c r="A170" s="83" t="s">
        <v>46</v>
      </c>
      <c r="B170" s="85">
        <v>992</v>
      </c>
      <c r="C170" s="87" t="s">
        <v>53</v>
      </c>
      <c r="D170" s="87" t="s">
        <v>53</v>
      </c>
      <c r="E170" s="86" t="s">
        <v>179</v>
      </c>
      <c r="F170" s="82">
        <v>100</v>
      </c>
      <c r="G170" s="84">
        <v>2146000</v>
      </c>
      <c r="H170" s="84">
        <f>G170</f>
        <v>2146000</v>
      </c>
      <c r="I170" s="132">
        <v>2059.4</v>
      </c>
      <c r="J170" s="92">
        <f t="shared" si="59"/>
        <v>9.5964585274930098E-2</v>
      </c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6"/>
      <c r="AP170" s="76"/>
      <c r="AQ170" s="76"/>
      <c r="AR170" s="76"/>
      <c r="AS170" s="76"/>
      <c r="AT170" s="76"/>
      <c r="AU170" s="76"/>
      <c r="AV170" s="76"/>
      <c r="AW170" s="76"/>
      <c r="AX170" s="76"/>
      <c r="AY170" s="76"/>
      <c r="AZ170" s="76"/>
      <c r="BA170" s="76"/>
      <c r="BB170" s="76"/>
      <c r="BC170" s="76"/>
      <c r="BD170" s="76"/>
      <c r="BE170" s="76"/>
      <c r="BF170" s="76"/>
      <c r="BG170" s="76"/>
      <c r="BH170" s="76"/>
      <c r="BI170" s="76"/>
      <c r="BJ170" s="76"/>
      <c r="BK170" s="76"/>
      <c r="BL170" s="76"/>
      <c r="BM170" s="76"/>
      <c r="BN170" s="76"/>
      <c r="BO170" s="76"/>
      <c r="BP170" s="76"/>
      <c r="BQ170" s="76"/>
      <c r="BR170" s="76"/>
      <c r="BS170" s="76"/>
      <c r="BT170" s="76"/>
      <c r="BU170" s="76"/>
      <c r="BV170" s="76"/>
      <c r="BW170" s="76"/>
      <c r="BX170" s="76"/>
      <c r="BY170" s="76"/>
      <c r="BZ170" s="76"/>
      <c r="CA170" s="76"/>
      <c r="CB170" s="76"/>
      <c r="CC170" s="76"/>
      <c r="CD170" s="76"/>
      <c r="CE170" s="76"/>
      <c r="CF170" s="76"/>
      <c r="CG170" s="76"/>
      <c r="CH170" s="76"/>
      <c r="CI170" s="76"/>
      <c r="CJ170" s="76"/>
      <c r="CK170" s="76"/>
      <c r="CL170" s="76"/>
      <c r="CM170" s="76"/>
      <c r="CN170" s="76"/>
      <c r="CO170" s="76"/>
      <c r="CP170" s="76"/>
      <c r="CQ170" s="76"/>
      <c r="CR170" s="76"/>
      <c r="CS170" s="76"/>
      <c r="CT170" s="76"/>
      <c r="CU170" s="76"/>
    </row>
    <row r="171" spans="1:99" s="78" customFormat="1" ht="72" x14ac:dyDescent="0.35">
      <c r="A171" s="83" t="s">
        <v>136</v>
      </c>
      <c r="B171" s="85">
        <v>992</v>
      </c>
      <c r="C171" s="87" t="s">
        <v>53</v>
      </c>
      <c r="D171" s="87" t="s">
        <v>53</v>
      </c>
      <c r="E171" s="86" t="s">
        <v>179</v>
      </c>
      <c r="F171" s="82">
        <v>200</v>
      </c>
      <c r="G171" s="84">
        <v>1227200</v>
      </c>
      <c r="H171" s="84">
        <f t="shared" ref="H171:H173" si="62">G171</f>
        <v>1227200</v>
      </c>
      <c r="I171" s="132">
        <v>1139.0999999999999</v>
      </c>
      <c r="J171" s="92">
        <f t="shared" si="59"/>
        <v>9.2821056062581481E-2</v>
      </c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76"/>
      <c r="AW171" s="76"/>
      <c r="AX171" s="76"/>
      <c r="AY171" s="76"/>
      <c r="AZ171" s="76"/>
      <c r="BA171" s="76"/>
      <c r="BB171" s="76"/>
      <c r="BC171" s="76"/>
      <c r="BD171" s="76"/>
      <c r="BE171" s="76"/>
      <c r="BF171" s="76"/>
      <c r="BG171" s="76"/>
      <c r="BH171" s="76"/>
      <c r="BI171" s="76"/>
      <c r="BJ171" s="76"/>
      <c r="BK171" s="76"/>
      <c r="BL171" s="76"/>
      <c r="BM171" s="76"/>
      <c r="BN171" s="76"/>
      <c r="BO171" s="76"/>
      <c r="BP171" s="76"/>
      <c r="BQ171" s="76"/>
      <c r="BR171" s="76"/>
      <c r="BS171" s="76"/>
      <c r="BT171" s="76"/>
      <c r="BU171" s="76"/>
      <c r="BV171" s="76"/>
      <c r="BW171" s="76"/>
      <c r="BX171" s="76"/>
      <c r="BY171" s="76"/>
      <c r="BZ171" s="76"/>
      <c r="CA171" s="76"/>
      <c r="CB171" s="76"/>
      <c r="CC171" s="76"/>
      <c r="CD171" s="76"/>
      <c r="CE171" s="76"/>
      <c r="CF171" s="76"/>
      <c r="CG171" s="76"/>
      <c r="CH171" s="76"/>
      <c r="CI171" s="76"/>
      <c r="CJ171" s="76"/>
      <c r="CK171" s="76"/>
      <c r="CL171" s="76"/>
      <c r="CM171" s="76"/>
      <c r="CN171" s="76"/>
      <c r="CO171" s="76"/>
      <c r="CP171" s="76"/>
      <c r="CQ171" s="76"/>
      <c r="CR171" s="76"/>
      <c r="CS171" s="76"/>
      <c r="CT171" s="76"/>
      <c r="CU171" s="76"/>
    </row>
    <row r="172" spans="1:99" s="78" customFormat="1" ht="36" x14ac:dyDescent="0.35">
      <c r="A172" s="83" t="s">
        <v>8</v>
      </c>
      <c r="B172" s="85">
        <v>992</v>
      </c>
      <c r="C172" s="87" t="s">
        <v>53</v>
      </c>
      <c r="D172" s="87" t="s">
        <v>53</v>
      </c>
      <c r="E172" s="86" t="s">
        <v>179</v>
      </c>
      <c r="F172" s="82">
        <v>800</v>
      </c>
      <c r="G172" s="84">
        <v>26592</v>
      </c>
      <c r="H172" s="84">
        <f t="shared" si="62"/>
        <v>26592</v>
      </c>
      <c r="I172" s="132">
        <v>26.3</v>
      </c>
      <c r="J172" s="92">
        <f t="shared" si="59"/>
        <v>9.8901925391095075E-2</v>
      </c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  <c r="BH172" s="76"/>
      <c r="BI172" s="76"/>
      <c r="BJ172" s="76"/>
      <c r="BK172" s="76"/>
      <c r="BL172" s="76"/>
      <c r="BM172" s="76"/>
      <c r="BN172" s="76"/>
      <c r="BO172" s="76"/>
      <c r="BP172" s="76"/>
      <c r="BQ172" s="76"/>
      <c r="BR172" s="76"/>
      <c r="BS172" s="76"/>
      <c r="BT172" s="76"/>
      <c r="BU172" s="76"/>
      <c r="BV172" s="76"/>
      <c r="BW172" s="76"/>
      <c r="BX172" s="76"/>
      <c r="BY172" s="76"/>
      <c r="BZ172" s="76"/>
      <c r="CA172" s="76"/>
      <c r="CB172" s="76"/>
      <c r="CC172" s="76"/>
      <c r="CD172" s="76"/>
      <c r="CE172" s="76"/>
      <c r="CF172" s="76"/>
      <c r="CG172" s="76"/>
      <c r="CH172" s="76"/>
      <c r="CI172" s="76"/>
      <c r="CJ172" s="76"/>
      <c r="CK172" s="76"/>
      <c r="CL172" s="76"/>
      <c r="CM172" s="76"/>
      <c r="CN172" s="76"/>
      <c r="CO172" s="76"/>
      <c r="CP172" s="76"/>
      <c r="CQ172" s="76"/>
      <c r="CR172" s="76"/>
      <c r="CS172" s="76"/>
      <c r="CT172" s="76"/>
      <c r="CU172" s="76"/>
    </row>
    <row r="173" spans="1:99" s="78" customFormat="1" ht="54" x14ac:dyDescent="0.35">
      <c r="A173" s="90" t="s">
        <v>186</v>
      </c>
      <c r="B173" s="89">
        <v>992</v>
      </c>
      <c r="C173" s="9" t="s">
        <v>53</v>
      </c>
      <c r="D173" s="9" t="s">
        <v>53</v>
      </c>
      <c r="E173" s="89" t="s">
        <v>187</v>
      </c>
      <c r="F173" s="89"/>
      <c r="G173" s="41">
        <v>1596326.31</v>
      </c>
      <c r="H173" s="84">
        <f t="shared" si="62"/>
        <v>1596326.31</v>
      </c>
      <c r="I173" s="130">
        <v>1572.2</v>
      </c>
      <c r="J173" s="92">
        <f t="shared" si="59"/>
        <v>9.8488635446972006E-2</v>
      </c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6"/>
      <c r="AP173" s="76"/>
      <c r="AQ173" s="76"/>
      <c r="AR173" s="76"/>
      <c r="AS173" s="76"/>
      <c r="AT173" s="76"/>
      <c r="AU173" s="76"/>
      <c r="AV173" s="76"/>
      <c r="AW173" s="76"/>
      <c r="AX173" s="76"/>
      <c r="AY173" s="76"/>
      <c r="AZ173" s="76"/>
      <c r="BA173" s="76"/>
      <c r="BB173" s="76"/>
      <c r="BC173" s="76"/>
      <c r="BD173" s="76"/>
      <c r="BE173" s="76"/>
      <c r="BF173" s="76"/>
      <c r="BG173" s="76"/>
      <c r="BH173" s="76"/>
      <c r="BI173" s="76"/>
      <c r="BJ173" s="76"/>
      <c r="BK173" s="76"/>
      <c r="BL173" s="76"/>
      <c r="BM173" s="76"/>
      <c r="BN173" s="76"/>
      <c r="BO173" s="76"/>
      <c r="BP173" s="76"/>
      <c r="BQ173" s="76"/>
      <c r="BR173" s="76"/>
      <c r="BS173" s="76"/>
      <c r="BT173" s="76"/>
      <c r="BU173" s="76"/>
      <c r="BV173" s="76"/>
      <c r="BW173" s="76"/>
      <c r="BX173" s="76"/>
      <c r="BY173" s="76"/>
      <c r="BZ173" s="76"/>
      <c r="CA173" s="76"/>
      <c r="CB173" s="76"/>
      <c r="CC173" s="76"/>
      <c r="CD173" s="76"/>
      <c r="CE173" s="76"/>
      <c r="CF173" s="76"/>
      <c r="CG173" s="76"/>
      <c r="CH173" s="76"/>
      <c r="CI173" s="76"/>
      <c r="CJ173" s="76"/>
      <c r="CK173" s="76"/>
      <c r="CL173" s="76"/>
      <c r="CM173" s="76"/>
      <c r="CN173" s="76"/>
      <c r="CO173" s="76"/>
      <c r="CP173" s="76"/>
      <c r="CQ173" s="76"/>
      <c r="CR173" s="76"/>
      <c r="CS173" s="76"/>
      <c r="CT173" s="76"/>
      <c r="CU173" s="76"/>
    </row>
    <row r="174" spans="1:99" s="78" customFormat="1" ht="36" x14ac:dyDescent="0.35">
      <c r="A174" s="90" t="s">
        <v>113</v>
      </c>
      <c r="B174" s="89">
        <v>992</v>
      </c>
      <c r="C174" s="9" t="s">
        <v>53</v>
      </c>
      <c r="D174" s="9" t="s">
        <v>53</v>
      </c>
      <c r="E174" s="89" t="s">
        <v>188</v>
      </c>
      <c r="F174" s="89"/>
      <c r="G174" s="41">
        <v>1596326.31</v>
      </c>
      <c r="H174" s="84">
        <f t="shared" ref="H174:H175" si="63">G174</f>
        <v>1596326.31</v>
      </c>
      <c r="I174" s="130">
        <v>1572.2</v>
      </c>
      <c r="J174" s="92">
        <f t="shared" si="59"/>
        <v>9.8488635446972006E-2</v>
      </c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  <c r="BN174" s="76"/>
      <c r="BO174" s="76"/>
      <c r="BP174" s="76"/>
      <c r="BQ174" s="76"/>
      <c r="BR174" s="76"/>
      <c r="BS174" s="76"/>
      <c r="BT174" s="76"/>
      <c r="BU174" s="76"/>
      <c r="BV174" s="76"/>
      <c r="BW174" s="76"/>
      <c r="BX174" s="76"/>
      <c r="BY174" s="76"/>
      <c r="BZ174" s="76"/>
      <c r="CA174" s="76"/>
      <c r="CB174" s="76"/>
      <c r="CC174" s="76"/>
      <c r="CD174" s="76"/>
      <c r="CE174" s="76"/>
      <c r="CF174" s="76"/>
      <c r="CG174" s="76"/>
      <c r="CH174" s="76"/>
      <c r="CI174" s="76"/>
      <c r="CJ174" s="76"/>
      <c r="CK174" s="76"/>
      <c r="CL174" s="76"/>
      <c r="CM174" s="76"/>
      <c r="CN174" s="76"/>
      <c r="CO174" s="76"/>
      <c r="CP174" s="76"/>
      <c r="CQ174" s="76"/>
      <c r="CR174" s="76"/>
      <c r="CS174" s="76"/>
      <c r="CT174" s="76"/>
      <c r="CU174" s="76"/>
    </row>
    <row r="175" spans="1:99" s="78" customFormat="1" ht="72" x14ac:dyDescent="0.35">
      <c r="A175" s="90" t="s">
        <v>136</v>
      </c>
      <c r="B175" s="89">
        <v>992</v>
      </c>
      <c r="C175" s="9" t="s">
        <v>53</v>
      </c>
      <c r="D175" s="9" t="s">
        <v>53</v>
      </c>
      <c r="E175" s="89" t="s">
        <v>188</v>
      </c>
      <c r="F175" s="89">
        <v>200</v>
      </c>
      <c r="G175" s="41">
        <v>1596326.31</v>
      </c>
      <c r="H175" s="84">
        <f t="shared" si="63"/>
        <v>1596326.31</v>
      </c>
      <c r="I175" s="130">
        <v>1572.2</v>
      </c>
      <c r="J175" s="92">
        <f t="shared" si="59"/>
        <v>9.8488635446972006E-2</v>
      </c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6"/>
      <c r="AP175" s="76"/>
      <c r="AQ175" s="76"/>
      <c r="AR175" s="76"/>
      <c r="AS175" s="76"/>
      <c r="AT175" s="76"/>
      <c r="AU175" s="76"/>
      <c r="AV175" s="76"/>
      <c r="AW175" s="76"/>
      <c r="AX175" s="76"/>
      <c r="AY175" s="76"/>
      <c r="AZ175" s="76"/>
      <c r="BA175" s="76"/>
      <c r="BB175" s="76"/>
      <c r="BC175" s="76"/>
      <c r="BD175" s="76"/>
      <c r="BE175" s="76"/>
      <c r="BF175" s="76"/>
      <c r="BG175" s="76"/>
      <c r="BH175" s="76"/>
      <c r="BI175" s="76"/>
      <c r="BJ175" s="76"/>
      <c r="BK175" s="76"/>
      <c r="BL175" s="76"/>
      <c r="BM175" s="76"/>
      <c r="BN175" s="76"/>
      <c r="BO175" s="76"/>
      <c r="BP175" s="76"/>
      <c r="BQ175" s="76"/>
      <c r="BR175" s="76"/>
      <c r="BS175" s="76"/>
      <c r="BT175" s="76"/>
      <c r="BU175" s="76"/>
      <c r="BV175" s="76"/>
      <c r="BW175" s="76"/>
      <c r="BX175" s="76"/>
      <c r="BY175" s="76"/>
      <c r="BZ175" s="76"/>
      <c r="CA175" s="76"/>
      <c r="CB175" s="76"/>
      <c r="CC175" s="76"/>
      <c r="CD175" s="76"/>
      <c r="CE175" s="76"/>
      <c r="CF175" s="76"/>
      <c r="CG175" s="76"/>
      <c r="CH175" s="76"/>
      <c r="CI175" s="76"/>
      <c r="CJ175" s="76"/>
      <c r="CK175" s="76"/>
      <c r="CL175" s="76"/>
      <c r="CM175" s="76"/>
      <c r="CN175" s="76"/>
      <c r="CO175" s="76"/>
      <c r="CP175" s="76"/>
      <c r="CQ175" s="76"/>
      <c r="CR175" s="76"/>
      <c r="CS175" s="76"/>
      <c r="CT175" s="76"/>
      <c r="CU175" s="76"/>
    </row>
    <row r="176" spans="1:99" s="78" customFormat="1" ht="18" x14ac:dyDescent="0.35">
      <c r="A176" s="90" t="s">
        <v>114</v>
      </c>
      <c r="B176" s="89">
        <v>992</v>
      </c>
      <c r="C176" s="9" t="s">
        <v>49</v>
      </c>
      <c r="D176" s="9"/>
      <c r="E176" s="89"/>
      <c r="F176" s="89"/>
      <c r="G176" s="41">
        <v>168835.3</v>
      </c>
      <c r="H176" s="41">
        <f t="shared" ref="H176:H183" si="64">G176</f>
        <v>168835.3</v>
      </c>
      <c r="I176" s="131">
        <v>168.8</v>
      </c>
      <c r="J176" s="92">
        <f t="shared" si="45"/>
        <v>9.9979092050063015E-2</v>
      </c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  <c r="AT176" s="76"/>
      <c r="AU176" s="76"/>
      <c r="AV176" s="76"/>
      <c r="AW176" s="76"/>
      <c r="AX176" s="76"/>
      <c r="AY176" s="76"/>
      <c r="AZ176" s="76"/>
      <c r="BA176" s="76"/>
      <c r="BB176" s="76"/>
      <c r="BC176" s="76"/>
      <c r="BD176" s="76"/>
      <c r="BE176" s="76"/>
      <c r="BF176" s="76"/>
      <c r="BG176" s="76"/>
      <c r="BH176" s="76"/>
      <c r="BI176" s="76"/>
      <c r="BJ176" s="76"/>
      <c r="BK176" s="76"/>
      <c r="BL176" s="76"/>
      <c r="BM176" s="76"/>
      <c r="BN176" s="76"/>
      <c r="BO176" s="76"/>
      <c r="BP176" s="76"/>
      <c r="BQ176" s="76"/>
      <c r="BR176" s="76"/>
      <c r="BS176" s="76"/>
      <c r="BT176" s="76"/>
      <c r="BU176" s="76"/>
      <c r="BV176" s="76"/>
      <c r="BW176" s="76"/>
      <c r="BX176" s="76"/>
      <c r="BY176" s="76"/>
      <c r="BZ176" s="76"/>
      <c r="CA176" s="76"/>
      <c r="CB176" s="76"/>
      <c r="CC176" s="76"/>
      <c r="CD176" s="76"/>
      <c r="CE176" s="76"/>
      <c r="CF176" s="76"/>
      <c r="CG176" s="76"/>
      <c r="CH176" s="76"/>
      <c r="CI176" s="76"/>
      <c r="CJ176" s="76"/>
      <c r="CK176" s="76"/>
      <c r="CL176" s="76"/>
      <c r="CM176" s="76"/>
      <c r="CN176" s="76"/>
      <c r="CO176" s="76"/>
      <c r="CP176" s="76"/>
      <c r="CQ176" s="76"/>
      <c r="CR176" s="76"/>
      <c r="CS176" s="76"/>
      <c r="CT176" s="76"/>
      <c r="CU176" s="76"/>
    </row>
    <row r="177" spans="1:99" s="78" customFormat="1" ht="18" x14ac:dyDescent="0.35">
      <c r="A177" s="90" t="s">
        <v>215</v>
      </c>
      <c r="B177" s="89">
        <v>992</v>
      </c>
      <c r="C177" s="9" t="s">
        <v>49</v>
      </c>
      <c r="D177" s="9" t="s">
        <v>49</v>
      </c>
      <c r="E177" s="89"/>
      <c r="F177" s="89"/>
      <c r="G177" s="41">
        <v>168835.3</v>
      </c>
      <c r="H177" s="41">
        <f t="shared" si="64"/>
        <v>168835.3</v>
      </c>
      <c r="I177" s="131">
        <v>168.8</v>
      </c>
      <c r="J177" s="92">
        <f t="shared" si="45"/>
        <v>9.9979092050063015E-2</v>
      </c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  <c r="AT177" s="76"/>
      <c r="AU177" s="76"/>
      <c r="AV177" s="76"/>
      <c r="AW177" s="76"/>
      <c r="AX177" s="76"/>
      <c r="AY177" s="76"/>
      <c r="AZ177" s="76"/>
      <c r="BA177" s="76"/>
      <c r="BB177" s="76"/>
      <c r="BC177" s="76"/>
      <c r="BD177" s="76"/>
      <c r="BE177" s="76"/>
      <c r="BF177" s="76"/>
      <c r="BG177" s="76"/>
      <c r="BH177" s="76"/>
      <c r="BI177" s="76"/>
      <c r="BJ177" s="76"/>
      <c r="BK177" s="76"/>
      <c r="BL177" s="76"/>
      <c r="BM177" s="76"/>
      <c r="BN177" s="76"/>
      <c r="BO177" s="76"/>
      <c r="BP177" s="76"/>
      <c r="BQ177" s="76"/>
      <c r="BR177" s="76"/>
      <c r="BS177" s="76"/>
      <c r="BT177" s="76"/>
      <c r="BU177" s="76"/>
      <c r="BV177" s="76"/>
      <c r="BW177" s="76"/>
      <c r="BX177" s="76"/>
      <c r="BY177" s="76"/>
      <c r="BZ177" s="76"/>
      <c r="CA177" s="76"/>
      <c r="CB177" s="76"/>
      <c r="CC177" s="76"/>
      <c r="CD177" s="76"/>
      <c r="CE177" s="76"/>
      <c r="CF177" s="76"/>
      <c r="CG177" s="76"/>
      <c r="CH177" s="76"/>
      <c r="CI177" s="76"/>
      <c r="CJ177" s="76"/>
      <c r="CK177" s="76"/>
      <c r="CL177" s="76"/>
      <c r="CM177" s="76"/>
      <c r="CN177" s="76"/>
      <c r="CO177" s="76"/>
      <c r="CP177" s="76"/>
      <c r="CQ177" s="76"/>
      <c r="CR177" s="76"/>
      <c r="CS177" s="76"/>
      <c r="CT177" s="76"/>
      <c r="CU177" s="76"/>
    </row>
    <row r="178" spans="1:99" s="78" customFormat="1" ht="90" x14ac:dyDescent="0.35">
      <c r="A178" s="90" t="s">
        <v>115</v>
      </c>
      <c r="B178" s="89">
        <v>992</v>
      </c>
      <c r="C178" s="9" t="s">
        <v>49</v>
      </c>
      <c r="D178" s="9" t="s">
        <v>49</v>
      </c>
      <c r="E178" s="89" t="s">
        <v>189</v>
      </c>
      <c r="F178" s="89"/>
      <c r="G178" s="41">
        <v>168835.3</v>
      </c>
      <c r="H178" s="41">
        <f t="shared" si="64"/>
        <v>168835.3</v>
      </c>
      <c r="I178" s="131">
        <v>168.8</v>
      </c>
      <c r="J178" s="92">
        <f t="shared" si="45"/>
        <v>9.9979092050063015E-2</v>
      </c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/>
      <c r="AV178" s="76"/>
      <c r="AW178" s="76"/>
      <c r="AX178" s="76"/>
      <c r="AY178" s="76"/>
      <c r="AZ178" s="76"/>
      <c r="BA178" s="76"/>
      <c r="BB178" s="76"/>
      <c r="BC178" s="76"/>
      <c r="BD178" s="76"/>
      <c r="BE178" s="76"/>
      <c r="BF178" s="76"/>
      <c r="BG178" s="76"/>
      <c r="BH178" s="76"/>
      <c r="BI178" s="76"/>
      <c r="BJ178" s="76"/>
      <c r="BK178" s="76"/>
      <c r="BL178" s="76"/>
      <c r="BM178" s="76"/>
      <c r="BN178" s="76"/>
      <c r="BO178" s="76"/>
      <c r="BP178" s="76"/>
      <c r="BQ178" s="76"/>
      <c r="BR178" s="76"/>
      <c r="BS178" s="76"/>
      <c r="BT178" s="76"/>
      <c r="BU178" s="76"/>
      <c r="BV178" s="76"/>
      <c r="BW178" s="76"/>
      <c r="BX178" s="76"/>
      <c r="BY178" s="76"/>
      <c r="BZ178" s="76"/>
      <c r="CA178" s="76"/>
      <c r="CB178" s="76"/>
      <c r="CC178" s="76"/>
      <c r="CD178" s="76"/>
      <c r="CE178" s="76"/>
      <c r="CF178" s="76"/>
      <c r="CG178" s="76"/>
      <c r="CH178" s="76"/>
      <c r="CI178" s="76"/>
      <c r="CJ178" s="76"/>
      <c r="CK178" s="76"/>
      <c r="CL178" s="76"/>
      <c r="CM178" s="76"/>
      <c r="CN178" s="76"/>
      <c r="CO178" s="76"/>
      <c r="CP178" s="76"/>
      <c r="CQ178" s="76"/>
      <c r="CR178" s="76"/>
      <c r="CS178" s="76"/>
      <c r="CT178" s="76"/>
      <c r="CU178" s="76"/>
    </row>
    <row r="179" spans="1:99" s="78" customFormat="1" ht="36" x14ac:dyDescent="0.35">
      <c r="A179" s="90" t="s">
        <v>212</v>
      </c>
      <c r="B179" s="89">
        <v>992</v>
      </c>
      <c r="C179" s="9" t="s">
        <v>49</v>
      </c>
      <c r="D179" s="9" t="s">
        <v>49</v>
      </c>
      <c r="E179" s="89" t="s">
        <v>190</v>
      </c>
      <c r="F179" s="89"/>
      <c r="G179" s="41">
        <v>168835.3</v>
      </c>
      <c r="H179" s="41">
        <f t="shared" si="64"/>
        <v>168835.3</v>
      </c>
      <c r="I179" s="131">
        <v>168.8</v>
      </c>
      <c r="J179" s="92">
        <f t="shared" si="45"/>
        <v>9.9979092050063015E-2</v>
      </c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  <c r="AZ179" s="76"/>
      <c r="BA179" s="76"/>
      <c r="BB179" s="76"/>
      <c r="BC179" s="76"/>
      <c r="BD179" s="76"/>
      <c r="BE179" s="76"/>
      <c r="BF179" s="76"/>
      <c r="BG179" s="76"/>
      <c r="BH179" s="76"/>
      <c r="BI179" s="76"/>
      <c r="BJ179" s="76"/>
      <c r="BK179" s="76"/>
      <c r="BL179" s="76"/>
      <c r="BM179" s="76"/>
      <c r="BN179" s="76"/>
      <c r="BO179" s="76"/>
      <c r="BP179" s="76"/>
      <c r="BQ179" s="76"/>
      <c r="BR179" s="76"/>
      <c r="BS179" s="76"/>
      <c r="BT179" s="76"/>
      <c r="BU179" s="76"/>
      <c r="BV179" s="76"/>
      <c r="BW179" s="76"/>
      <c r="BX179" s="76"/>
      <c r="BY179" s="76"/>
      <c r="BZ179" s="76"/>
      <c r="CA179" s="76"/>
      <c r="CB179" s="76"/>
      <c r="CC179" s="76"/>
      <c r="CD179" s="76"/>
      <c r="CE179" s="76"/>
      <c r="CF179" s="76"/>
      <c r="CG179" s="76"/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</row>
    <row r="180" spans="1:99" s="78" customFormat="1" ht="144" x14ac:dyDescent="0.35">
      <c r="A180" s="90" t="s">
        <v>191</v>
      </c>
      <c r="B180" s="89">
        <v>992</v>
      </c>
      <c r="C180" s="9" t="s">
        <v>49</v>
      </c>
      <c r="D180" s="9" t="s">
        <v>49</v>
      </c>
      <c r="E180" s="89" t="s">
        <v>192</v>
      </c>
      <c r="F180" s="89"/>
      <c r="G180" s="41">
        <v>168835.3</v>
      </c>
      <c r="H180" s="41">
        <f t="shared" si="64"/>
        <v>168835.3</v>
      </c>
      <c r="I180" s="131">
        <v>168.8</v>
      </c>
      <c r="J180" s="92">
        <f t="shared" si="45"/>
        <v>9.9979092050063015E-2</v>
      </c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6"/>
      <c r="AP180" s="76"/>
      <c r="AQ180" s="76"/>
      <c r="AR180" s="76"/>
      <c r="AS180" s="76"/>
      <c r="AT180" s="76"/>
      <c r="AU180" s="76"/>
      <c r="AV180" s="76"/>
      <c r="AW180" s="76"/>
      <c r="AX180" s="76"/>
      <c r="AY180" s="76"/>
      <c r="AZ180" s="76"/>
      <c r="BA180" s="76"/>
      <c r="BB180" s="76"/>
      <c r="BC180" s="76"/>
      <c r="BD180" s="76"/>
      <c r="BE180" s="76"/>
      <c r="BF180" s="76"/>
      <c r="BG180" s="76"/>
      <c r="BH180" s="76"/>
      <c r="BI180" s="76"/>
      <c r="BJ180" s="76"/>
      <c r="BK180" s="76"/>
      <c r="BL180" s="76"/>
      <c r="BM180" s="76"/>
      <c r="BN180" s="76"/>
      <c r="BO180" s="76"/>
      <c r="BP180" s="76"/>
      <c r="BQ180" s="76"/>
      <c r="BR180" s="76"/>
      <c r="BS180" s="76"/>
      <c r="BT180" s="76"/>
      <c r="BU180" s="76"/>
      <c r="BV180" s="76"/>
      <c r="BW180" s="76"/>
      <c r="BX180" s="76"/>
      <c r="BY180" s="76"/>
      <c r="BZ180" s="76"/>
      <c r="CA180" s="76"/>
      <c r="CB180" s="76"/>
      <c r="CC180" s="76"/>
      <c r="CD180" s="76"/>
      <c r="CE180" s="76"/>
      <c r="CF180" s="76"/>
      <c r="CG180" s="76"/>
      <c r="CH180" s="76"/>
      <c r="CI180" s="76"/>
      <c r="CJ180" s="76"/>
      <c r="CK180" s="76"/>
      <c r="CL180" s="76"/>
      <c r="CM180" s="76"/>
      <c r="CN180" s="76"/>
      <c r="CO180" s="76"/>
      <c r="CP180" s="76"/>
      <c r="CQ180" s="76"/>
      <c r="CR180" s="76"/>
      <c r="CS180" s="76"/>
      <c r="CT180" s="76"/>
      <c r="CU180" s="76"/>
    </row>
    <row r="181" spans="1:99" s="78" customFormat="1" ht="72" x14ac:dyDescent="0.35">
      <c r="A181" s="90" t="s">
        <v>202</v>
      </c>
      <c r="B181" s="89">
        <v>992</v>
      </c>
      <c r="C181" s="9" t="s">
        <v>49</v>
      </c>
      <c r="D181" s="9" t="s">
        <v>49</v>
      </c>
      <c r="E181" s="89" t="s">
        <v>193</v>
      </c>
      <c r="F181" s="89"/>
      <c r="G181" s="41">
        <v>168835.3</v>
      </c>
      <c r="H181" s="41">
        <f t="shared" si="64"/>
        <v>168835.3</v>
      </c>
      <c r="I181" s="131">
        <v>168.8</v>
      </c>
      <c r="J181" s="92">
        <f t="shared" si="45"/>
        <v>9.9979092050063015E-2</v>
      </c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  <c r="AT181" s="76"/>
      <c r="AU181" s="76"/>
      <c r="AV181" s="76"/>
      <c r="AW181" s="76"/>
      <c r="AX181" s="76"/>
      <c r="AY181" s="76"/>
      <c r="AZ181" s="76"/>
      <c r="BA181" s="76"/>
      <c r="BB181" s="76"/>
      <c r="BC181" s="76"/>
      <c r="BD181" s="76"/>
      <c r="BE181" s="76"/>
      <c r="BF181" s="76"/>
      <c r="BG181" s="76"/>
      <c r="BH181" s="76"/>
      <c r="BI181" s="76"/>
      <c r="BJ181" s="76"/>
      <c r="BK181" s="76"/>
      <c r="BL181" s="76"/>
      <c r="BM181" s="76"/>
      <c r="BN181" s="76"/>
      <c r="BO181" s="76"/>
      <c r="BP181" s="76"/>
      <c r="BQ181" s="76"/>
      <c r="BR181" s="76"/>
      <c r="BS181" s="76"/>
      <c r="BT181" s="76"/>
      <c r="BU181" s="76"/>
      <c r="BV181" s="76"/>
      <c r="BW181" s="76"/>
      <c r="BX181" s="76"/>
      <c r="BY181" s="76"/>
      <c r="BZ181" s="76"/>
      <c r="CA181" s="76"/>
      <c r="CB181" s="76"/>
      <c r="CC181" s="76"/>
      <c r="CD181" s="76"/>
      <c r="CE181" s="76"/>
      <c r="CF181" s="76"/>
      <c r="CG181" s="76"/>
      <c r="CH181" s="76"/>
      <c r="CI181" s="76"/>
      <c r="CJ181" s="76"/>
      <c r="CK181" s="76"/>
      <c r="CL181" s="76"/>
      <c r="CM181" s="76"/>
      <c r="CN181" s="76"/>
      <c r="CO181" s="76"/>
      <c r="CP181" s="76"/>
      <c r="CQ181" s="76"/>
      <c r="CR181" s="76"/>
      <c r="CS181" s="76"/>
      <c r="CT181" s="76"/>
      <c r="CU181" s="76"/>
    </row>
    <row r="182" spans="1:99" s="78" customFormat="1" ht="180" x14ac:dyDescent="0.35">
      <c r="A182" s="90" t="s">
        <v>46</v>
      </c>
      <c r="B182" s="89">
        <v>992</v>
      </c>
      <c r="C182" s="9" t="s">
        <v>49</v>
      </c>
      <c r="D182" s="9" t="s">
        <v>49</v>
      </c>
      <c r="E182" s="89" t="s">
        <v>193</v>
      </c>
      <c r="F182" s="89">
        <v>100</v>
      </c>
      <c r="G182" s="41">
        <v>88835.3</v>
      </c>
      <c r="H182" s="41">
        <f t="shared" si="64"/>
        <v>88835.3</v>
      </c>
      <c r="I182" s="131">
        <v>88.8</v>
      </c>
      <c r="J182" s="92">
        <f t="shared" si="45"/>
        <v>9.9960263543884001E-2</v>
      </c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6"/>
      <c r="AP182" s="76"/>
      <c r="AQ182" s="76"/>
      <c r="AR182" s="76"/>
      <c r="AS182" s="76"/>
      <c r="AT182" s="76"/>
      <c r="AU182" s="76"/>
      <c r="AV182" s="76"/>
      <c r="AW182" s="76"/>
      <c r="AX182" s="76"/>
      <c r="AY182" s="76"/>
      <c r="AZ182" s="76"/>
      <c r="BA182" s="76"/>
      <c r="BB182" s="76"/>
      <c r="BC182" s="76"/>
      <c r="BD182" s="76"/>
      <c r="BE182" s="76"/>
      <c r="BF182" s="76"/>
      <c r="BG182" s="76"/>
      <c r="BH182" s="76"/>
      <c r="BI182" s="76"/>
      <c r="BJ182" s="76"/>
      <c r="BK182" s="76"/>
      <c r="BL182" s="76"/>
      <c r="BM182" s="76"/>
      <c r="BN182" s="76"/>
      <c r="BO182" s="76"/>
      <c r="BP182" s="76"/>
      <c r="BQ182" s="76"/>
      <c r="BR182" s="76"/>
      <c r="BS182" s="76"/>
      <c r="BT182" s="76"/>
      <c r="BU182" s="76"/>
      <c r="BV182" s="76"/>
      <c r="BW182" s="76"/>
      <c r="BX182" s="76"/>
      <c r="BY182" s="76"/>
      <c r="BZ182" s="76"/>
      <c r="CA182" s="76"/>
      <c r="CB182" s="76"/>
      <c r="CC182" s="76"/>
      <c r="CD182" s="76"/>
      <c r="CE182" s="76"/>
      <c r="CF182" s="76"/>
      <c r="CG182" s="76"/>
      <c r="CH182" s="76"/>
      <c r="CI182" s="76"/>
      <c r="CJ182" s="76"/>
      <c r="CK182" s="76"/>
      <c r="CL182" s="76"/>
      <c r="CM182" s="76"/>
      <c r="CN182" s="76"/>
      <c r="CO182" s="76"/>
      <c r="CP182" s="76"/>
      <c r="CQ182" s="76"/>
      <c r="CR182" s="76"/>
      <c r="CS182" s="76"/>
      <c r="CT182" s="76"/>
      <c r="CU182" s="76"/>
    </row>
    <row r="183" spans="1:99" s="78" customFormat="1" ht="72" x14ac:dyDescent="0.35">
      <c r="A183" s="90" t="s">
        <v>136</v>
      </c>
      <c r="B183" s="89">
        <v>992</v>
      </c>
      <c r="C183" s="9" t="s">
        <v>49</v>
      </c>
      <c r="D183" s="9" t="s">
        <v>49</v>
      </c>
      <c r="E183" s="89" t="s">
        <v>193</v>
      </c>
      <c r="F183" s="89">
        <v>200</v>
      </c>
      <c r="G183" s="41">
        <v>80000</v>
      </c>
      <c r="H183" s="41">
        <f t="shared" si="64"/>
        <v>80000</v>
      </c>
      <c r="I183" s="131">
        <v>80</v>
      </c>
      <c r="J183" s="92">
        <f t="shared" si="45"/>
        <v>0.1</v>
      </c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  <c r="AT183" s="76"/>
      <c r="AU183" s="76"/>
      <c r="AV183" s="76"/>
      <c r="AW183" s="76"/>
      <c r="AX183" s="76"/>
      <c r="AY183" s="76"/>
      <c r="AZ183" s="76"/>
      <c r="BA183" s="76"/>
      <c r="BB183" s="76"/>
      <c r="BC183" s="76"/>
      <c r="BD183" s="76"/>
      <c r="BE183" s="76"/>
      <c r="BF183" s="76"/>
      <c r="BG183" s="76"/>
      <c r="BH183" s="76"/>
      <c r="BI183" s="76"/>
      <c r="BJ183" s="76"/>
      <c r="BK183" s="76"/>
      <c r="BL183" s="76"/>
      <c r="BM183" s="76"/>
      <c r="BN183" s="76"/>
      <c r="BO183" s="76"/>
      <c r="BP183" s="76"/>
      <c r="BQ183" s="76"/>
      <c r="BR183" s="76"/>
      <c r="BS183" s="76"/>
      <c r="BT183" s="76"/>
      <c r="BU183" s="76"/>
      <c r="BV183" s="76"/>
      <c r="BW183" s="76"/>
      <c r="BX183" s="76"/>
      <c r="BY183" s="76"/>
      <c r="BZ183" s="76"/>
      <c r="CA183" s="76"/>
      <c r="CB183" s="76"/>
      <c r="CC183" s="76"/>
      <c r="CD183" s="76"/>
      <c r="CE183" s="76"/>
      <c r="CF183" s="76"/>
      <c r="CG183" s="76"/>
      <c r="CH183" s="76"/>
      <c r="CI183" s="76"/>
      <c r="CJ183" s="76"/>
      <c r="CK183" s="76"/>
      <c r="CL183" s="76"/>
      <c r="CM183" s="76"/>
      <c r="CN183" s="76"/>
      <c r="CO183" s="76"/>
      <c r="CP183" s="76"/>
      <c r="CQ183" s="76"/>
      <c r="CR183" s="76"/>
      <c r="CS183" s="76"/>
      <c r="CT183" s="76"/>
      <c r="CU183" s="76"/>
    </row>
    <row r="184" spans="1:99" s="78" customFormat="1" ht="18" x14ac:dyDescent="0.35">
      <c r="A184" s="90" t="s">
        <v>26</v>
      </c>
      <c r="B184" s="89">
        <v>992</v>
      </c>
      <c r="C184" s="9" t="s">
        <v>54</v>
      </c>
      <c r="D184" s="9"/>
      <c r="E184" s="89"/>
      <c r="F184" s="89"/>
      <c r="G184" s="41">
        <v>6996900</v>
      </c>
      <c r="H184" s="91">
        <f t="shared" si="44"/>
        <v>6996900</v>
      </c>
      <c r="I184" s="130">
        <v>6637.2</v>
      </c>
      <c r="J184" s="92">
        <f t="shared" si="45"/>
        <v>9.4859151910131626E-2</v>
      </c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  <c r="AT184" s="76"/>
      <c r="AU184" s="76"/>
      <c r="AV184" s="76"/>
      <c r="AW184" s="76"/>
      <c r="AX184" s="76"/>
      <c r="AY184" s="76"/>
      <c r="AZ184" s="76"/>
      <c r="BA184" s="76"/>
      <c r="BB184" s="76"/>
      <c r="BC184" s="76"/>
      <c r="BD184" s="76"/>
      <c r="BE184" s="76"/>
      <c r="BF184" s="76"/>
      <c r="BG184" s="76"/>
      <c r="BH184" s="76"/>
      <c r="BI184" s="76"/>
      <c r="BJ184" s="76"/>
      <c r="BK184" s="76"/>
      <c r="BL184" s="76"/>
      <c r="BM184" s="76"/>
      <c r="BN184" s="76"/>
      <c r="BO184" s="76"/>
      <c r="BP184" s="76"/>
      <c r="BQ184" s="76"/>
      <c r="BR184" s="76"/>
      <c r="BS184" s="76"/>
      <c r="BT184" s="76"/>
      <c r="BU184" s="76"/>
      <c r="BV184" s="76"/>
      <c r="BW184" s="76"/>
      <c r="BX184" s="76"/>
      <c r="BY184" s="76"/>
      <c r="BZ184" s="76"/>
      <c r="CA184" s="76"/>
      <c r="CB184" s="76"/>
      <c r="CC184" s="76"/>
      <c r="CD184" s="76"/>
      <c r="CE184" s="76"/>
      <c r="CF184" s="76"/>
      <c r="CG184" s="76"/>
      <c r="CH184" s="76"/>
      <c r="CI184" s="76"/>
      <c r="CJ184" s="76"/>
      <c r="CK184" s="76"/>
      <c r="CL184" s="76"/>
      <c r="CM184" s="76"/>
      <c r="CN184" s="76"/>
      <c r="CO184" s="76"/>
      <c r="CP184" s="76"/>
      <c r="CQ184" s="76"/>
      <c r="CR184" s="76"/>
      <c r="CS184" s="76"/>
      <c r="CT184" s="76"/>
      <c r="CU184" s="76"/>
    </row>
    <row r="185" spans="1:99" s="78" customFormat="1" ht="18" x14ac:dyDescent="0.35">
      <c r="A185" s="90" t="s">
        <v>27</v>
      </c>
      <c r="B185" s="89">
        <v>992</v>
      </c>
      <c r="C185" s="9" t="s">
        <v>54</v>
      </c>
      <c r="D185" s="9" t="s">
        <v>43</v>
      </c>
      <c r="E185" s="89"/>
      <c r="F185" s="89"/>
      <c r="G185" s="41">
        <v>6996900</v>
      </c>
      <c r="H185" s="91">
        <f t="shared" ref="H185:H187" si="65">G185</f>
        <v>6996900</v>
      </c>
      <c r="I185" s="130">
        <v>6637.2</v>
      </c>
      <c r="J185" s="92">
        <f t="shared" si="45"/>
        <v>9.4859151910131626E-2</v>
      </c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6"/>
      <c r="AP185" s="76"/>
      <c r="AQ185" s="76"/>
      <c r="AR185" s="76"/>
      <c r="AS185" s="76"/>
      <c r="AT185" s="76"/>
      <c r="AU185" s="76"/>
      <c r="AV185" s="76"/>
      <c r="AW185" s="76"/>
      <c r="AX185" s="76"/>
      <c r="AY185" s="76"/>
      <c r="AZ185" s="76"/>
      <c r="BA185" s="76"/>
      <c r="BB185" s="76"/>
      <c r="BC185" s="76"/>
      <c r="BD185" s="76"/>
      <c r="BE185" s="76"/>
      <c r="BF185" s="76"/>
      <c r="BG185" s="76"/>
      <c r="BH185" s="76"/>
      <c r="BI185" s="76"/>
      <c r="BJ185" s="76"/>
      <c r="BK185" s="76"/>
      <c r="BL185" s="76"/>
      <c r="BM185" s="76"/>
      <c r="BN185" s="76"/>
      <c r="BO185" s="76"/>
      <c r="BP185" s="76"/>
      <c r="BQ185" s="76"/>
      <c r="BR185" s="76"/>
      <c r="BS185" s="76"/>
      <c r="BT185" s="76"/>
      <c r="BU185" s="76"/>
      <c r="BV185" s="76"/>
      <c r="BW185" s="76"/>
      <c r="BX185" s="76"/>
      <c r="BY185" s="76"/>
      <c r="BZ185" s="76"/>
      <c r="CA185" s="76"/>
      <c r="CB185" s="76"/>
      <c r="CC185" s="76"/>
      <c r="CD185" s="76"/>
      <c r="CE185" s="76"/>
      <c r="CF185" s="76"/>
      <c r="CG185" s="76"/>
      <c r="CH185" s="76"/>
      <c r="CI185" s="76"/>
      <c r="CJ185" s="76"/>
      <c r="CK185" s="76"/>
      <c r="CL185" s="76"/>
      <c r="CM185" s="76"/>
      <c r="CN185" s="76"/>
      <c r="CO185" s="76"/>
      <c r="CP185" s="76"/>
      <c r="CQ185" s="76"/>
      <c r="CR185" s="76"/>
      <c r="CS185" s="76"/>
      <c r="CT185" s="76"/>
      <c r="CU185" s="76"/>
    </row>
    <row r="186" spans="1:99" s="78" customFormat="1" ht="90" x14ac:dyDescent="0.35">
      <c r="A186" s="90" t="s">
        <v>116</v>
      </c>
      <c r="B186" s="89">
        <v>992</v>
      </c>
      <c r="C186" s="9" t="s">
        <v>54</v>
      </c>
      <c r="D186" s="9" t="s">
        <v>43</v>
      </c>
      <c r="E186" s="89" t="s">
        <v>194</v>
      </c>
      <c r="F186" s="89"/>
      <c r="G186" s="41">
        <v>6996900</v>
      </c>
      <c r="H186" s="91">
        <f t="shared" si="65"/>
        <v>6996900</v>
      </c>
      <c r="I186" s="130">
        <v>6637.2</v>
      </c>
      <c r="J186" s="92">
        <f t="shared" si="45"/>
        <v>9.4859151910131626E-2</v>
      </c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  <c r="AT186" s="76"/>
      <c r="AU186" s="76"/>
      <c r="AV186" s="76"/>
      <c r="AW186" s="76"/>
      <c r="AX186" s="76"/>
      <c r="AY186" s="76"/>
      <c r="AZ186" s="76"/>
      <c r="BA186" s="76"/>
      <c r="BB186" s="76"/>
      <c r="BC186" s="76"/>
      <c r="BD186" s="76"/>
      <c r="BE186" s="76"/>
      <c r="BF186" s="76"/>
      <c r="BG186" s="76"/>
      <c r="BH186" s="76"/>
      <c r="BI186" s="76"/>
      <c r="BJ186" s="76"/>
      <c r="BK186" s="76"/>
      <c r="BL186" s="76"/>
      <c r="BM186" s="76"/>
      <c r="BN186" s="76"/>
      <c r="BO186" s="76"/>
      <c r="BP186" s="76"/>
      <c r="BQ186" s="76"/>
      <c r="BR186" s="76"/>
      <c r="BS186" s="76"/>
      <c r="BT186" s="76"/>
      <c r="BU186" s="76"/>
      <c r="BV186" s="76"/>
      <c r="BW186" s="76"/>
      <c r="BX186" s="76"/>
      <c r="BY186" s="76"/>
      <c r="BZ186" s="76"/>
      <c r="CA186" s="76"/>
      <c r="CB186" s="76"/>
      <c r="CC186" s="76"/>
      <c r="CD186" s="76"/>
      <c r="CE186" s="76"/>
      <c r="CF186" s="76"/>
      <c r="CG186" s="76"/>
      <c r="CH186" s="76"/>
      <c r="CI186" s="76"/>
      <c r="CJ186" s="76"/>
      <c r="CK186" s="76"/>
      <c r="CL186" s="76"/>
      <c r="CM186" s="76"/>
      <c r="CN186" s="76"/>
      <c r="CO186" s="76"/>
      <c r="CP186" s="76"/>
      <c r="CQ186" s="76"/>
      <c r="CR186" s="76"/>
      <c r="CS186" s="76"/>
      <c r="CT186" s="76"/>
      <c r="CU186" s="76"/>
    </row>
    <row r="187" spans="1:99" s="78" customFormat="1" ht="36" x14ac:dyDescent="0.35">
      <c r="A187" s="90" t="s">
        <v>212</v>
      </c>
      <c r="B187" s="89">
        <v>992</v>
      </c>
      <c r="C187" s="9" t="s">
        <v>54</v>
      </c>
      <c r="D187" s="9" t="s">
        <v>43</v>
      </c>
      <c r="E187" s="89" t="s">
        <v>388</v>
      </c>
      <c r="F187" s="89"/>
      <c r="G187" s="41">
        <v>6996900</v>
      </c>
      <c r="H187" s="91">
        <f t="shared" si="65"/>
        <v>6996900</v>
      </c>
      <c r="I187" s="130">
        <v>6637.2</v>
      </c>
      <c r="J187" s="92">
        <f t="shared" si="45"/>
        <v>9.4859151910131626E-2</v>
      </c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  <c r="AT187" s="76"/>
      <c r="AU187" s="76"/>
      <c r="AV187" s="76"/>
      <c r="AW187" s="76"/>
      <c r="AX187" s="76"/>
      <c r="AY187" s="76"/>
      <c r="AZ187" s="76"/>
      <c r="BA187" s="76"/>
      <c r="BB187" s="76"/>
      <c r="BC187" s="76"/>
      <c r="BD187" s="76"/>
      <c r="BE187" s="76"/>
      <c r="BF187" s="76"/>
      <c r="BG187" s="76"/>
      <c r="BH187" s="76"/>
      <c r="BI187" s="76"/>
      <c r="BJ187" s="76"/>
      <c r="BK187" s="76"/>
      <c r="BL187" s="76"/>
      <c r="BM187" s="76"/>
      <c r="BN187" s="76"/>
      <c r="BO187" s="76"/>
      <c r="BP187" s="76"/>
      <c r="BQ187" s="76"/>
      <c r="BR187" s="76"/>
      <c r="BS187" s="76"/>
      <c r="BT187" s="76"/>
      <c r="BU187" s="76"/>
      <c r="BV187" s="76"/>
      <c r="BW187" s="76"/>
      <c r="BX187" s="76"/>
      <c r="BY187" s="76"/>
      <c r="BZ187" s="76"/>
      <c r="CA187" s="76"/>
      <c r="CB187" s="76"/>
      <c r="CC187" s="76"/>
      <c r="CD187" s="76"/>
      <c r="CE187" s="76"/>
      <c r="CF187" s="76"/>
      <c r="CG187" s="76"/>
      <c r="CH187" s="76"/>
      <c r="CI187" s="76"/>
      <c r="CJ187" s="76"/>
      <c r="CK187" s="76"/>
      <c r="CL187" s="76"/>
      <c r="CM187" s="76"/>
      <c r="CN187" s="76"/>
      <c r="CO187" s="76"/>
      <c r="CP187" s="76"/>
      <c r="CQ187" s="76"/>
      <c r="CR187" s="76"/>
      <c r="CS187" s="76"/>
      <c r="CT187" s="76"/>
      <c r="CU187" s="76"/>
    </row>
    <row r="188" spans="1:99" s="78" customFormat="1" ht="54" x14ac:dyDescent="0.35">
      <c r="A188" s="90" t="s">
        <v>195</v>
      </c>
      <c r="B188" s="89">
        <v>992</v>
      </c>
      <c r="C188" s="9" t="s">
        <v>54</v>
      </c>
      <c r="D188" s="9" t="s">
        <v>43</v>
      </c>
      <c r="E188" s="89" t="s">
        <v>389</v>
      </c>
      <c r="F188" s="89"/>
      <c r="G188" s="41">
        <v>6916900</v>
      </c>
      <c r="H188" s="91">
        <f t="shared" ref="H188" si="66">G188</f>
        <v>6916900</v>
      </c>
      <c r="I188" s="130">
        <v>6557.2</v>
      </c>
      <c r="J188" s="92">
        <f t="shared" si="45"/>
        <v>9.479969350431551E-2</v>
      </c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  <c r="AT188" s="76"/>
      <c r="AU188" s="76"/>
      <c r="AV188" s="76"/>
      <c r="AW188" s="76"/>
      <c r="AX188" s="76"/>
      <c r="AY188" s="76"/>
      <c r="AZ188" s="76"/>
      <c r="BA188" s="76"/>
      <c r="BB188" s="76"/>
      <c r="BC188" s="76"/>
      <c r="BD188" s="76"/>
      <c r="BE188" s="76"/>
      <c r="BF188" s="76"/>
      <c r="BG188" s="76"/>
      <c r="BH188" s="76"/>
      <c r="BI188" s="76"/>
      <c r="BJ188" s="76"/>
      <c r="BK188" s="76"/>
      <c r="BL188" s="76"/>
      <c r="BM188" s="76"/>
      <c r="BN188" s="76"/>
      <c r="BO188" s="76"/>
      <c r="BP188" s="76"/>
      <c r="BQ188" s="76"/>
      <c r="BR188" s="76"/>
      <c r="BS188" s="76"/>
      <c r="BT188" s="76"/>
      <c r="BU188" s="76"/>
      <c r="BV188" s="76"/>
      <c r="BW188" s="76"/>
      <c r="BX188" s="76"/>
      <c r="BY188" s="76"/>
      <c r="BZ188" s="76"/>
      <c r="CA188" s="76"/>
      <c r="CB188" s="76"/>
      <c r="CC188" s="76"/>
      <c r="CD188" s="76"/>
      <c r="CE188" s="76"/>
      <c r="CF188" s="76"/>
      <c r="CG188" s="76"/>
      <c r="CH188" s="76"/>
      <c r="CI188" s="76"/>
      <c r="CJ188" s="76"/>
      <c r="CK188" s="76"/>
      <c r="CL188" s="76"/>
      <c r="CM188" s="76"/>
      <c r="CN188" s="76"/>
      <c r="CO188" s="76"/>
      <c r="CP188" s="76"/>
      <c r="CQ188" s="76"/>
      <c r="CR188" s="76"/>
      <c r="CS188" s="76"/>
      <c r="CT188" s="76"/>
      <c r="CU188" s="76"/>
    </row>
    <row r="189" spans="1:99" s="78" customFormat="1" ht="72" x14ac:dyDescent="0.35">
      <c r="A189" s="83" t="s">
        <v>340</v>
      </c>
      <c r="B189" s="89">
        <v>992</v>
      </c>
      <c r="C189" s="9" t="s">
        <v>54</v>
      </c>
      <c r="D189" s="9" t="s">
        <v>43</v>
      </c>
      <c r="E189" s="89" t="s">
        <v>390</v>
      </c>
      <c r="F189" s="89"/>
      <c r="G189" s="41">
        <v>6916900</v>
      </c>
      <c r="H189" s="91">
        <f t="shared" ref="H189" si="67">G189</f>
        <v>6916900</v>
      </c>
      <c r="I189" s="130">
        <v>6557.2</v>
      </c>
      <c r="J189" s="92">
        <f t="shared" si="45"/>
        <v>9.479969350431551E-2</v>
      </c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  <c r="BM189" s="76"/>
      <c r="BN189" s="76"/>
      <c r="BO189" s="76"/>
      <c r="BP189" s="76"/>
      <c r="BQ189" s="76"/>
      <c r="BR189" s="76"/>
      <c r="BS189" s="76"/>
      <c r="BT189" s="76"/>
      <c r="BU189" s="76"/>
      <c r="BV189" s="76"/>
      <c r="BW189" s="76"/>
      <c r="BX189" s="76"/>
      <c r="BY189" s="76"/>
      <c r="BZ189" s="76"/>
      <c r="CA189" s="76"/>
      <c r="CB189" s="76"/>
      <c r="CC189" s="76"/>
      <c r="CD189" s="76"/>
      <c r="CE189" s="76"/>
      <c r="CF189" s="76"/>
      <c r="CG189" s="76"/>
      <c r="CH189" s="76"/>
      <c r="CI189" s="76"/>
      <c r="CJ189" s="76"/>
      <c r="CK189" s="76"/>
      <c r="CL189" s="76"/>
      <c r="CM189" s="76"/>
      <c r="CN189" s="76"/>
      <c r="CO189" s="76"/>
      <c r="CP189" s="76"/>
      <c r="CQ189" s="76"/>
      <c r="CR189" s="76"/>
      <c r="CS189" s="76"/>
      <c r="CT189" s="76"/>
      <c r="CU189" s="76"/>
    </row>
    <row r="190" spans="1:99" s="78" customFormat="1" ht="180" x14ac:dyDescent="0.35">
      <c r="A190" s="90" t="s">
        <v>46</v>
      </c>
      <c r="B190" s="89">
        <v>992</v>
      </c>
      <c r="C190" s="9" t="s">
        <v>54</v>
      </c>
      <c r="D190" s="9" t="s">
        <v>43</v>
      </c>
      <c r="E190" s="89" t="s">
        <v>390</v>
      </c>
      <c r="F190" s="89">
        <v>100</v>
      </c>
      <c r="G190" s="41">
        <v>5488200</v>
      </c>
      <c r="H190" s="91">
        <f t="shared" si="44"/>
        <v>5488200</v>
      </c>
      <c r="I190" s="131">
        <v>5182.3999999999996</v>
      </c>
      <c r="J190" s="92">
        <f t="shared" si="45"/>
        <v>9.4428045625159426E-2</v>
      </c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  <c r="AZ190" s="76"/>
      <c r="BA190" s="76"/>
      <c r="BB190" s="76"/>
      <c r="BC190" s="76"/>
      <c r="BD190" s="76"/>
      <c r="BE190" s="76"/>
      <c r="BF190" s="76"/>
      <c r="BG190" s="76"/>
      <c r="BH190" s="76"/>
      <c r="BI190" s="76"/>
      <c r="BJ190" s="76"/>
      <c r="BK190" s="76"/>
      <c r="BL190" s="76"/>
      <c r="BM190" s="76"/>
      <c r="BN190" s="76"/>
      <c r="BO190" s="76"/>
      <c r="BP190" s="76"/>
      <c r="BQ190" s="76"/>
      <c r="BR190" s="76"/>
      <c r="BS190" s="76"/>
      <c r="BT190" s="76"/>
      <c r="BU190" s="76"/>
      <c r="BV190" s="76"/>
      <c r="BW190" s="76"/>
      <c r="BX190" s="76"/>
      <c r="BY190" s="76"/>
      <c r="BZ190" s="76"/>
      <c r="CA190" s="76"/>
      <c r="CB190" s="76"/>
      <c r="CC190" s="76"/>
      <c r="CD190" s="76"/>
      <c r="CE190" s="76"/>
      <c r="CF190" s="76"/>
      <c r="CG190" s="76"/>
      <c r="CH190" s="76"/>
      <c r="CI190" s="76"/>
      <c r="CJ190" s="76"/>
      <c r="CK190" s="76"/>
      <c r="CL190" s="76"/>
      <c r="CM190" s="76"/>
      <c r="CN190" s="76"/>
      <c r="CO190" s="76"/>
      <c r="CP190" s="76"/>
      <c r="CQ190" s="76"/>
      <c r="CR190" s="76"/>
      <c r="CS190" s="76"/>
      <c r="CT190" s="76"/>
      <c r="CU190" s="76"/>
    </row>
    <row r="191" spans="1:99" s="78" customFormat="1" ht="72" x14ac:dyDescent="0.35">
      <c r="A191" s="90" t="s">
        <v>136</v>
      </c>
      <c r="B191" s="89">
        <v>992</v>
      </c>
      <c r="C191" s="9" t="s">
        <v>54</v>
      </c>
      <c r="D191" s="9" t="s">
        <v>43</v>
      </c>
      <c r="E191" s="89" t="s">
        <v>390</v>
      </c>
      <c r="F191" s="89">
        <v>200</v>
      </c>
      <c r="G191" s="41">
        <v>1427500</v>
      </c>
      <c r="H191" s="91">
        <f t="shared" si="44"/>
        <v>1427500</v>
      </c>
      <c r="I191" s="130">
        <v>1373.7</v>
      </c>
      <c r="J191" s="92">
        <f t="shared" si="45"/>
        <v>9.6231173380035034E-2</v>
      </c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  <c r="BM191" s="76"/>
      <c r="BN191" s="76"/>
      <c r="BO191" s="76"/>
      <c r="BP191" s="76"/>
      <c r="BQ191" s="76"/>
      <c r="BR191" s="76"/>
      <c r="BS191" s="76"/>
      <c r="BT191" s="76"/>
      <c r="BU191" s="76"/>
      <c r="BV191" s="76"/>
      <c r="BW191" s="76"/>
      <c r="BX191" s="76"/>
      <c r="BY191" s="76"/>
      <c r="BZ191" s="76"/>
      <c r="CA191" s="76"/>
      <c r="CB191" s="76"/>
      <c r="CC191" s="76"/>
      <c r="CD191" s="76"/>
      <c r="CE191" s="76"/>
      <c r="CF191" s="76"/>
      <c r="CG191" s="76"/>
      <c r="CH191" s="76"/>
      <c r="CI191" s="76"/>
      <c r="CJ191" s="76"/>
      <c r="CK191" s="76"/>
      <c r="CL191" s="76"/>
      <c r="CM191" s="76"/>
      <c r="CN191" s="76"/>
      <c r="CO191" s="76"/>
      <c r="CP191" s="76"/>
      <c r="CQ191" s="76"/>
      <c r="CR191" s="76"/>
      <c r="CS191" s="76"/>
      <c r="CT191" s="76"/>
      <c r="CU191" s="76"/>
    </row>
    <row r="192" spans="1:99" s="78" customFormat="1" ht="36" x14ac:dyDescent="0.35">
      <c r="A192" s="90" t="s">
        <v>8</v>
      </c>
      <c r="B192" s="89">
        <v>992</v>
      </c>
      <c r="C192" s="9" t="s">
        <v>54</v>
      </c>
      <c r="D192" s="9" t="s">
        <v>43</v>
      </c>
      <c r="E192" s="89" t="s">
        <v>390</v>
      </c>
      <c r="F192" s="89">
        <v>800</v>
      </c>
      <c r="G192" s="41">
        <v>1200</v>
      </c>
      <c r="H192" s="91">
        <f t="shared" si="44"/>
        <v>1200</v>
      </c>
      <c r="I192" s="130">
        <v>1.1000000000000001</v>
      </c>
      <c r="J192" s="92">
        <f t="shared" si="45"/>
        <v>9.1666666666666674E-2</v>
      </c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6"/>
      <c r="AO192" s="76"/>
      <c r="AP192" s="76"/>
      <c r="AQ192" s="76"/>
      <c r="AR192" s="76"/>
      <c r="AS192" s="76"/>
      <c r="AT192" s="76"/>
      <c r="AU192" s="76"/>
      <c r="AV192" s="76"/>
      <c r="AW192" s="76"/>
      <c r="AX192" s="76"/>
      <c r="AY192" s="76"/>
      <c r="AZ192" s="76"/>
      <c r="BA192" s="76"/>
      <c r="BB192" s="76"/>
      <c r="BC192" s="76"/>
      <c r="BD192" s="76"/>
      <c r="BE192" s="76"/>
      <c r="BF192" s="76"/>
      <c r="BG192" s="76"/>
      <c r="BH192" s="76"/>
      <c r="BI192" s="76"/>
      <c r="BJ192" s="76"/>
      <c r="BK192" s="76"/>
      <c r="BL192" s="76"/>
      <c r="BM192" s="76"/>
      <c r="BN192" s="76"/>
      <c r="BO192" s="76"/>
      <c r="BP192" s="76"/>
      <c r="BQ192" s="76"/>
      <c r="BR192" s="76"/>
      <c r="BS192" s="76"/>
      <c r="BT192" s="76"/>
      <c r="BU192" s="76"/>
      <c r="BV192" s="76"/>
      <c r="BW192" s="76"/>
      <c r="BX192" s="76"/>
      <c r="BY192" s="76"/>
      <c r="BZ192" s="76"/>
      <c r="CA192" s="76"/>
      <c r="CB192" s="76"/>
      <c r="CC192" s="76"/>
      <c r="CD192" s="76"/>
      <c r="CE192" s="76"/>
      <c r="CF192" s="76"/>
      <c r="CG192" s="76"/>
      <c r="CH192" s="76"/>
      <c r="CI192" s="76"/>
      <c r="CJ192" s="76"/>
      <c r="CK192" s="76"/>
      <c r="CL192" s="76"/>
      <c r="CM192" s="76"/>
      <c r="CN192" s="76"/>
      <c r="CO192" s="76"/>
      <c r="CP192" s="76"/>
      <c r="CQ192" s="76"/>
      <c r="CR192" s="76"/>
      <c r="CS192" s="76"/>
      <c r="CT192" s="76"/>
      <c r="CU192" s="76"/>
    </row>
    <row r="193" spans="1:99" s="88" customFormat="1" ht="108" hidden="1" x14ac:dyDescent="0.35">
      <c r="A193" s="90" t="s">
        <v>366</v>
      </c>
      <c r="B193" s="101">
        <v>992</v>
      </c>
      <c r="C193" s="105" t="s">
        <v>54</v>
      </c>
      <c r="D193" s="106" t="s">
        <v>43</v>
      </c>
      <c r="E193" s="104" t="s">
        <v>365</v>
      </c>
      <c r="F193" s="89"/>
      <c r="G193" s="41">
        <v>1120000</v>
      </c>
      <c r="H193" s="41">
        <v>1120000</v>
      </c>
      <c r="I193" s="131">
        <v>1120000</v>
      </c>
      <c r="J193" s="92">
        <f t="shared" si="45"/>
        <v>100</v>
      </c>
    </row>
    <row r="194" spans="1:99" s="88" customFormat="1" ht="72" hidden="1" x14ac:dyDescent="0.35">
      <c r="A194" s="90" t="s">
        <v>136</v>
      </c>
      <c r="B194" s="101">
        <v>992</v>
      </c>
      <c r="C194" s="105" t="s">
        <v>54</v>
      </c>
      <c r="D194" s="106" t="s">
        <v>43</v>
      </c>
      <c r="E194" s="104" t="s">
        <v>365</v>
      </c>
      <c r="F194" s="89">
        <v>200</v>
      </c>
      <c r="G194" s="41">
        <v>1120000</v>
      </c>
      <c r="H194" s="41">
        <v>1120000</v>
      </c>
      <c r="I194" s="131">
        <v>1120000</v>
      </c>
      <c r="J194" s="92">
        <f t="shared" si="45"/>
        <v>100</v>
      </c>
    </row>
    <row r="195" spans="1:99" s="78" customFormat="1" ht="108" x14ac:dyDescent="0.35">
      <c r="A195" s="90" t="s">
        <v>137</v>
      </c>
      <c r="B195" s="89">
        <v>992</v>
      </c>
      <c r="C195" s="9" t="s">
        <v>54</v>
      </c>
      <c r="D195" s="9" t="s">
        <v>43</v>
      </c>
      <c r="E195" s="89" t="s">
        <v>391</v>
      </c>
      <c r="F195" s="89"/>
      <c r="G195" s="41">
        <v>80000</v>
      </c>
      <c r="H195" s="41">
        <v>80000</v>
      </c>
      <c r="I195" s="131">
        <v>80</v>
      </c>
      <c r="J195" s="92">
        <f t="shared" si="45"/>
        <v>0.1</v>
      </c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6"/>
      <c r="AP195" s="76"/>
      <c r="AQ195" s="76"/>
      <c r="AR195" s="76"/>
      <c r="AS195" s="76"/>
      <c r="AT195" s="76"/>
      <c r="AU195" s="76"/>
      <c r="AV195" s="76"/>
      <c r="AW195" s="76"/>
      <c r="AX195" s="76"/>
      <c r="AY195" s="76"/>
      <c r="AZ195" s="76"/>
      <c r="BA195" s="76"/>
      <c r="BB195" s="76"/>
      <c r="BC195" s="76"/>
      <c r="BD195" s="76"/>
      <c r="BE195" s="76"/>
      <c r="BF195" s="76"/>
      <c r="BG195" s="76"/>
      <c r="BH195" s="76"/>
      <c r="BI195" s="76"/>
      <c r="BJ195" s="76"/>
      <c r="BK195" s="76"/>
      <c r="BL195" s="76"/>
      <c r="BM195" s="76"/>
      <c r="BN195" s="76"/>
      <c r="BO195" s="76"/>
      <c r="BP195" s="76"/>
      <c r="BQ195" s="76"/>
      <c r="BR195" s="76"/>
      <c r="BS195" s="76"/>
      <c r="BT195" s="76"/>
      <c r="BU195" s="76"/>
      <c r="BV195" s="76"/>
      <c r="BW195" s="76"/>
      <c r="BX195" s="76"/>
      <c r="BY195" s="76"/>
      <c r="BZ195" s="76"/>
      <c r="CA195" s="76"/>
      <c r="CB195" s="76"/>
      <c r="CC195" s="76"/>
      <c r="CD195" s="76"/>
      <c r="CE195" s="76"/>
      <c r="CF195" s="76"/>
      <c r="CG195" s="76"/>
      <c r="CH195" s="76"/>
      <c r="CI195" s="76"/>
      <c r="CJ195" s="76"/>
      <c r="CK195" s="76"/>
      <c r="CL195" s="76"/>
      <c r="CM195" s="76"/>
      <c r="CN195" s="76"/>
      <c r="CO195" s="76"/>
      <c r="CP195" s="76"/>
      <c r="CQ195" s="76"/>
      <c r="CR195" s="76"/>
      <c r="CS195" s="76"/>
      <c r="CT195" s="76"/>
      <c r="CU195" s="76"/>
    </row>
    <row r="196" spans="1:99" s="78" customFormat="1" ht="141" customHeight="1" x14ac:dyDescent="0.35">
      <c r="A196" s="90" t="s">
        <v>232</v>
      </c>
      <c r="B196" s="89">
        <v>992</v>
      </c>
      <c r="C196" s="9" t="s">
        <v>54</v>
      </c>
      <c r="D196" s="9" t="s">
        <v>43</v>
      </c>
      <c r="E196" s="89" t="s">
        <v>392</v>
      </c>
      <c r="F196" s="89"/>
      <c r="G196" s="41">
        <v>80000</v>
      </c>
      <c r="H196" s="41">
        <v>80000</v>
      </c>
      <c r="I196" s="131">
        <v>80</v>
      </c>
      <c r="J196" s="92">
        <f t="shared" si="45"/>
        <v>0.1</v>
      </c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76"/>
      <c r="AE196" s="76"/>
      <c r="AF196" s="76"/>
      <c r="AG196" s="76"/>
      <c r="AH196" s="76"/>
      <c r="AI196" s="76"/>
      <c r="AJ196" s="76"/>
      <c r="AK196" s="76"/>
      <c r="AL196" s="76"/>
      <c r="AM196" s="76"/>
      <c r="AN196" s="76"/>
      <c r="AO196" s="76"/>
      <c r="AP196" s="76"/>
      <c r="AQ196" s="76"/>
      <c r="AR196" s="76"/>
      <c r="AS196" s="76"/>
      <c r="AT196" s="76"/>
      <c r="AU196" s="76"/>
      <c r="AV196" s="76"/>
      <c r="AW196" s="76"/>
      <c r="AX196" s="76"/>
      <c r="AY196" s="76"/>
      <c r="AZ196" s="76"/>
      <c r="BA196" s="76"/>
      <c r="BB196" s="76"/>
      <c r="BC196" s="76"/>
      <c r="BD196" s="76"/>
      <c r="BE196" s="76"/>
      <c r="BF196" s="76"/>
      <c r="BG196" s="76"/>
      <c r="BH196" s="76"/>
      <c r="BI196" s="76"/>
      <c r="BJ196" s="76"/>
      <c r="BK196" s="76"/>
      <c r="BL196" s="76"/>
      <c r="BM196" s="76"/>
      <c r="BN196" s="76"/>
      <c r="BO196" s="76"/>
      <c r="BP196" s="76"/>
      <c r="BQ196" s="76"/>
      <c r="BR196" s="76"/>
      <c r="BS196" s="76"/>
      <c r="BT196" s="76"/>
      <c r="BU196" s="76"/>
      <c r="BV196" s="76"/>
      <c r="BW196" s="76"/>
      <c r="BX196" s="76"/>
      <c r="BY196" s="76"/>
      <c r="BZ196" s="76"/>
      <c r="CA196" s="76"/>
      <c r="CB196" s="76"/>
      <c r="CC196" s="76"/>
      <c r="CD196" s="76"/>
      <c r="CE196" s="76"/>
      <c r="CF196" s="76"/>
      <c r="CG196" s="76"/>
      <c r="CH196" s="76"/>
      <c r="CI196" s="76"/>
      <c r="CJ196" s="76"/>
      <c r="CK196" s="76"/>
      <c r="CL196" s="76"/>
      <c r="CM196" s="76"/>
      <c r="CN196" s="76"/>
      <c r="CO196" s="76"/>
      <c r="CP196" s="76"/>
      <c r="CQ196" s="76"/>
      <c r="CR196" s="76"/>
      <c r="CS196" s="76"/>
      <c r="CT196" s="76"/>
      <c r="CU196" s="76"/>
    </row>
    <row r="197" spans="1:99" s="78" customFormat="1" ht="36" x14ac:dyDescent="0.35">
      <c r="A197" s="90" t="s">
        <v>10</v>
      </c>
      <c r="B197" s="89">
        <v>992</v>
      </c>
      <c r="C197" s="9" t="s">
        <v>54</v>
      </c>
      <c r="D197" s="9" t="s">
        <v>43</v>
      </c>
      <c r="E197" s="89" t="s">
        <v>392</v>
      </c>
      <c r="F197" s="89">
        <v>500</v>
      </c>
      <c r="G197" s="41">
        <v>80000</v>
      </c>
      <c r="H197" s="41">
        <v>80000</v>
      </c>
      <c r="I197" s="131">
        <v>80</v>
      </c>
      <c r="J197" s="92">
        <f t="shared" si="45"/>
        <v>0.1</v>
      </c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76"/>
      <c r="AE197" s="76"/>
      <c r="AF197" s="76"/>
      <c r="AG197" s="76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  <c r="AT197" s="76"/>
      <c r="AU197" s="76"/>
      <c r="AV197" s="76"/>
      <c r="AW197" s="76"/>
      <c r="AX197" s="76"/>
      <c r="AY197" s="76"/>
      <c r="AZ197" s="76"/>
      <c r="BA197" s="76"/>
      <c r="BB197" s="76"/>
      <c r="BC197" s="76"/>
      <c r="BD197" s="76"/>
      <c r="BE197" s="76"/>
      <c r="BF197" s="76"/>
      <c r="BG197" s="76"/>
      <c r="BH197" s="76"/>
      <c r="BI197" s="76"/>
      <c r="BJ197" s="76"/>
      <c r="BK197" s="76"/>
      <c r="BL197" s="76"/>
      <c r="BM197" s="76"/>
      <c r="BN197" s="76"/>
      <c r="BO197" s="76"/>
      <c r="BP197" s="76"/>
      <c r="BQ197" s="76"/>
      <c r="BR197" s="76"/>
      <c r="BS197" s="76"/>
      <c r="BT197" s="76"/>
      <c r="BU197" s="76"/>
      <c r="BV197" s="76"/>
      <c r="BW197" s="76"/>
      <c r="BX197" s="76"/>
      <c r="BY197" s="76"/>
      <c r="BZ197" s="76"/>
      <c r="CA197" s="76"/>
      <c r="CB197" s="76"/>
      <c r="CC197" s="76"/>
      <c r="CD197" s="76"/>
      <c r="CE197" s="76"/>
      <c r="CF197" s="76"/>
      <c r="CG197" s="76"/>
      <c r="CH197" s="76"/>
      <c r="CI197" s="76"/>
      <c r="CJ197" s="76"/>
      <c r="CK197" s="76"/>
      <c r="CL197" s="76"/>
      <c r="CM197" s="76"/>
      <c r="CN197" s="76"/>
      <c r="CO197" s="76"/>
      <c r="CP197" s="76"/>
      <c r="CQ197" s="76"/>
      <c r="CR197" s="76"/>
      <c r="CS197" s="76"/>
      <c r="CT197" s="76"/>
      <c r="CU197" s="76"/>
    </row>
    <row r="198" spans="1:99" s="78" customFormat="1" ht="18" x14ac:dyDescent="0.35">
      <c r="A198" s="90" t="s">
        <v>288</v>
      </c>
      <c r="B198" s="89">
        <v>992</v>
      </c>
      <c r="C198" s="9" t="s">
        <v>287</v>
      </c>
      <c r="D198" s="9"/>
      <c r="E198" s="89"/>
      <c r="F198" s="89"/>
      <c r="G198" s="41">
        <v>150000</v>
      </c>
      <c r="H198" s="41">
        <v>150000</v>
      </c>
      <c r="I198" s="131">
        <v>150</v>
      </c>
      <c r="J198" s="92">
        <f t="shared" si="45"/>
        <v>0.1</v>
      </c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  <c r="AT198" s="76"/>
      <c r="AU198" s="76"/>
      <c r="AV198" s="76"/>
      <c r="AW198" s="76"/>
      <c r="AX198" s="76"/>
      <c r="AY198" s="76"/>
      <c r="AZ198" s="76"/>
      <c r="BA198" s="76"/>
      <c r="BB198" s="76"/>
      <c r="BC198" s="76"/>
      <c r="BD198" s="76"/>
      <c r="BE198" s="76"/>
      <c r="BF198" s="76"/>
      <c r="BG198" s="76"/>
      <c r="BH198" s="76"/>
      <c r="BI198" s="76"/>
      <c r="BJ198" s="76"/>
      <c r="BK198" s="76"/>
      <c r="BL198" s="76"/>
      <c r="BM198" s="76"/>
      <c r="BN198" s="76"/>
      <c r="BO198" s="76"/>
      <c r="BP198" s="76"/>
      <c r="BQ198" s="76"/>
      <c r="BR198" s="76"/>
      <c r="BS198" s="76"/>
      <c r="BT198" s="76"/>
      <c r="BU198" s="76"/>
      <c r="BV198" s="76"/>
      <c r="BW198" s="76"/>
      <c r="BX198" s="76"/>
      <c r="BY198" s="76"/>
      <c r="BZ198" s="76"/>
      <c r="CA198" s="76"/>
      <c r="CB198" s="76"/>
      <c r="CC198" s="76"/>
      <c r="CD198" s="76"/>
      <c r="CE198" s="76"/>
      <c r="CF198" s="76"/>
      <c r="CG198" s="76"/>
      <c r="CH198" s="76"/>
      <c r="CI198" s="76"/>
      <c r="CJ198" s="76"/>
      <c r="CK198" s="76"/>
      <c r="CL198" s="76"/>
      <c r="CM198" s="76"/>
      <c r="CN198" s="76"/>
      <c r="CO198" s="76"/>
      <c r="CP198" s="76"/>
      <c r="CQ198" s="76"/>
      <c r="CR198" s="76"/>
      <c r="CS198" s="76"/>
      <c r="CT198" s="76"/>
      <c r="CU198" s="76"/>
    </row>
    <row r="199" spans="1:99" s="78" customFormat="1" ht="36" x14ac:dyDescent="0.35">
      <c r="A199" s="90" t="s">
        <v>354</v>
      </c>
      <c r="B199" s="89">
        <v>992</v>
      </c>
      <c r="C199" s="9" t="s">
        <v>287</v>
      </c>
      <c r="D199" s="9" t="s">
        <v>48</v>
      </c>
      <c r="E199" s="89"/>
      <c r="F199" s="89"/>
      <c r="G199" s="41">
        <v>150000</v>
      </c>
      <c r="H199" s="41">
        <v>150000</v>
      </c>
      <c r="I199" s="131">
        <v>150</v>
      </c>
      <c r="J199" s="92">
        <f t="shared" si="45"/>
        <v>0.1</v>
      </c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6"/>
      <c r="AP199" s="76"/>
      <c r="AQ199" s="76"/>
      <c r="AR199" s="76"/>
      <c r="AS199" s="76"/>
      <c r="AT199" s="76"/>
      <c r="AU199" s="76"/>
      <c r="AV199" s="76"/>
      <c r="AW199" s="76"/>
      <c r="AX199" s="76"/>
      <c r="AY199" s="76"/>
      <c r="AZ199" s="76"/>
      <c r="BA199" s="76"/>
      <c r="BB199" s="76"/>
      <c r="BC199" s="76"/>
      <c r="BD199" s="76"/>
      <c r="BE199" s="76"/>
      <c r="BF199" s="76"/>
      <c r="BG199" s="76"/>
      <c r="BH199" s="76"/>
      <c r="BI199" s="76"/>
      <c r="BJ199" s="76"/>
      <c r="BK199" s="76"/>
      <c r="BL199" s="76"/>
      <c r="BM199" s="76"/>
      <c r="BN199" s="76"/>
      <c r="BO199" s="76"/>
      <c r="BP199" s="76"/>
      <c r="BQ199" s="76"/>
      <c r="BR199" s="76"/>
      <c r="BS199" s="76"/>
      <c r="BT199" s="76"/>
      <c r="BU199" s="76"/>
      <c r="BV199" s="76"/>
      <c r="BW199" s="76"/>
      <c r="BX199" s="76"/>
      <c r="BY199" s="76"/>
      <c r="BZ199" s="76"/>
      <c r="CA199" s="76"/>
      <c r="CB199" s="76"/>
      <c r="CC199" s="76"/>
      <c r="CD199" s="76"/>
      <c r="CE199" s="76"/>
      <c r="CF199" s="76"/>
      <c r="CG199" s="76"/>
      <c r="CH199" s="76"/>
      <c r="CI199" s="76"/>
      <c r="CJ199" s="76"/>
      <c r="CK199" s="76"/>
      <c r="CL199" s="76"/>
      <c r="CM199" s="76"/>
      <c r="CN199" s="76"/>
      <c r="CO199" s="76"/>
      <c r="CP199" s="76"/>
      <c r="CQ199" s="76"/>
      <c r="CR199" s="76"/>
      <c r="CS199" s="76"/>
      <c r="CT199" s="76"/>
      <c r="CU199" s="76"/>
    </row>
    <row r="200" spans="1:99" s="78" customFormat="1" ht="144" x14ac:dyDescent="0.35">
      <c r="A200" s="90" t="s">
        <v>367</v>
      </c>
      <c r="B200" s="89">
        <v>992</v>
      </c>
      <c r="C200" s="9" t="s">
        <v>287</v>
      </c>
      <c r="D200" s="9" t="s">
        <v>48</v>
      </c>
      <c r="E200" s="89" t="s">
        <v>368</v>
      </c>
      <c r="F200" s="89"/>
      <c r="G200" s="41">
        <v>150000</v>
      </c>
      <c r="H200" s="41">
        <v>150000</v>
      </c>
      <c r="I200" s="131">
        <v>150</v>
      </c>
      <c r="J200" s="92">
        <f t="shared" si="45"/>
        <v>0.1</v>
      </c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76"/>
      <c r="AE200" s="76"/>
      <c r="AF200" s="76"/>
      <c r="AG200" s="76"/>
      <c r="AH200" s="76"/>
      <c r="AI200" s="76"/>
      <c r="AJ200" s="76"/>
      <c r="AK200" s="76"/>
      <c r="AL200" s="76"/>
      <c r="AM200" s="76"/>
      <c r="AN200" s="76"/>
      <c r="AO200" s="76"/>
      <c r="AP200" s="76"/>
      <c r="AQ200" s="76"/>
      <c r="AR200" s="76"/>
      <c r="AS200" s="76"/>
      <c r="AT200" s="76"/>
      <c r="AU200" s="76"/>
      <c r="AV200" s="76"/>
      <c r="AW200" s="76"/>
      <c r="AX200" s="76"/>
      <c r="AY200" s="76"/>
      <c r="AZ200" s="76"/>
      <c r="BA200" s="76"/>
      <c r="BB200" s="76"/>
      <c r="BC200" s="76"/>
      <c r="BD200" s="76"/>
      <c r="BE200" s="76"/>
      <c r="BF200" s="76"/>
      <c r="BG200" s="76"/>
      <c r="BH200" s="76"/>
      <c r="BI200" s="76"/>
      <c r="BJ200" s="76"/>
      <c r="BK200" s="76"/>
      <c r="BL200" s="76"/>
      <c r="BM200" s="76"/>
      <c r="BN200" s="76"/>
      <c r="BO200" s="76"/>
      <c r="BP200" s="76"/>
      <c r="BQ200" s="76"/>
      <c r="BR200" s="76"/>
      <c r="BS200" s="76"/>
      <c r="BT200" s="76"/>
      <c r="BU200" s="76"/>
      <c r="BV200" s="76"/>
      <c r="BW200" s="76"/>
      <c r="BX200" s="76"/>
      <c r="BY200" s="76"/>
      <c r="BZ200" s="76"/>
      <c r="CA200" s="76"/>
      <c r="CB200" s="76"/>
      <c r="CC200" s="76"/>
      <c r="CD200" s="76"/>
      <c r="CE200" s="76"/>
      <c r="CF200" s="76"/>
      <c r="CG200" s="76"/>
      <c r="CH200" s="76"/>
      <c r="CI200" s="76"/>
      <c r="CJ200" s="76"/>
      <c r="CK200" s="76"/>
      <c r="CL200" s="76"/>
      <c r="CM200" s="76"/>
      <c r="CN200" s="76"/>
      <c r="CO200" s="76"/>
      <c r="CP200" s="76"/>
      <c r="CQ200" s="76"/>
      <c r="CR200" s="76"/>
      <c r="CS200" s="76"/>
      <c r="CT200" s="76"/>
      <c r="CU200" s="76"/>
    </row>
    <row r="201" spans="1:99" s="78" customFormat="1" ht="36" x14ac:dyDescent="0.35">
      <c r="A201" s="90" t="s">
        <v>212</v>
      </c>
      <c r="B201" s="89">
        <v>992</v>
      </c>
      <c r="C201" s="9" t="s">
        <v>287</v>
      </c>
      <c r="D201" s="9" t="s">
        <v>48</v>
      </c>
      <c r="E201" s="89" t="s">
        <v>369</v>
      </c>
      <c r="F201" s="89"/>
      <c r="G201" s="41">
        <v>150000</v>
      </c>
      <c r="H201" s="41">
        <v>150000</v>
      </c>
      <c r="I201" s="131">
        <v>150</v>
      </c>
      <c r="J201" s="92">
        <f t="shared" si="45"/>
        <v>0.1</v>
      </c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  <c r="AT201" s="76"/>
      <c r="AU201" s="76"/>
      <c r="AV201" s="76"/>
      <c r="AW201" s="76"/>
      <c r="AX201" s="76"/>
      <c r="AY201" s="76"/>
      <c r="AZ201" s="76"/>
      <c r="BA201" s="76"/>
      <c r="BB201" s="76"/>
      <c r="BC201" s="76"/>
      <c r="BD201" s="76"/>
      <c r="BE201" s="76"/>
      <c r="BF201" s="76"/>
      <c r="BG201" s="76"/>
      <c r="BH201" s="76"/>
      <c r="BI201" s="76"/>
      <c r="BJ201" s="76"/>
      <c r="BK201" s="76"/>
      <c r="BL201" s="76"/>
      <c r="BM201" s="76"/>
      <c r="BN201" s="76"/>
      <c r="BO201" s="76"/>
      <c r="BP201" s="76"/>
      <c r="BQ201" s="76"/>
      <c r="BR201" s="76"/>
      <c r="BS201" s="76"/>
      <c r="BT201" s="76"/>
      <c r="BU201" s="76"/>
      <c r="BV201" s="76"/>
      <c r="BW201" s="76"/>
      <c r="BX201" s="76"/>
      <c r="BY201" s="76"/>
      <c r="BZ201" s="76"/>
      <c r="CA201" s="76"/>
      <c r="CB201" s="76"/>
      <c r="CC201" s="76"/>
      <c r="CD201" s="76"/>
      <c r="CE201" s="76"/>
      <c r="CF201" s="76"/>
      <c r="CG201" s="76"/>
      <c r="CH201" s="76"/>
      <c r="CI201" s="76"/>
      <c r="CJ201" s="76"/>
      <c r="CK201" s="76"/>
      <c r="CL201" s="76"/>
      <c r="CM201" s="76"/>
      <c r="CN201" s="76"/>
      <c r="CO201" s="76"/>
      <c r="CP201" s="76"/>
      <c r="CQ201" s="76"/>
      <c r="CR201" s="76"/>
      <c r="CS201" s="76"/>
      <c r="CT201" s="76"/>
      <c r="CU201" s="76"/>
    </row>
    <row r="202" spans="1:99" s="78" customFormat="1" ht="90" x14ac:dyDescent="0.35">
      <c r="A202" s="90" t="s">
        <v>370</v>
      </c>
      <c r="B202" s="89">
        <v>992</v>
      </c>
      <c r="C202" s="9" t="s">
        <v>287</v>
      </c>
      <c r="D202" s="9" t="s">
        <v>48</v>
      </c>
      <c r="E202" s="89" t="s">
        <v>371</v>
      </c>
      <c r="F202" s="89"/>
      <c r="G202" s="41">
        <v>150000</v>
      </c>
      <c r="H202" s="41">
        <v>150000</v>
      </c>
      <c r="I202" s="131">
        <v>150</v>
      </c>
      <c r="J202" s="92">
        <f t="shared" si="45"/>
        <v>0.1</v>
      </c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  <c r="AT202" s="76"/>
      <c r="AU202" s="76"/>
      <c r="AV202" s="76"/>
      <c r="AW202" s="76"/>
      <c r="AX202" s="76"/>
      <c r="AY202" s="76"/>
      <c r="AZ202" s="76"/>
      <c r="BA202" s="76"/>
      <c r="BB202" s="76"/>
      <c r="BC202" s="76"/>
      <c r="BD202" s="76"/>
      <c r="BE202" s="76"/>
      <c r="BF202" s="76"/>
      <c r="BG202" s="76"/>
      <c r="BH202" s="76"/>
      <c r="BI202" s="76"/>
      <c r="BJ202" s="76"/>
      <c r="BK202" s="76"/>
      <c r="BL202" s="76"/>
      <c r="BM202" s="76"/>
      <c r="BN202" s="76"/>
      <c r="BO202" s="76"/>
      <c r="BP202" s="76"/>
      <c r="BQ202" s="76"/>
      <c r="BR202" s="76"/>
      <c r="BS202" s="76"/>
      <c r="BT202" s="76"/>
      <c r="BU202" s="76"/>
      <c r="BV202" s="76"/>
      <c r="BW202" s="76"/>
      <c r="BX202" s="76"/>
      <c r="BY202" s="76"/>
      <c r="BZ202" s="76"/>
      <c r="CA202" s="76"/>
      <c r="CB202" s="76"/>
      <c r="CC202" s="76"/>
      <c r="CD202" s="76"/>
      <c r="CE202" s="76"/>
      <c r="CF202" s="76"/>
      <c r="CG202" s="76"/>
      <c r="CH202" s="76"/>
      <c r="CI202" s="76"/>
      <c r="CJ202" s="76"/>
      <c r="CK202" s="76"/>
      <c r="CL202" s="76"/>
      <c r="CM202" s="76"/>
      <c r="CN202" s="76"/>
      <c r="CO202" s="76"/>
      <c r="CP202" s="76"/>
      <c r="CQ202" s="76"/>
      <c r="CR202" s="76"/>
      <c r="CS202" s="76"/>
      <c r="CT202" s="76"/>
      <c r="CU202" s="76"/>
    </row>
    <row r="203" spans="1:99" s="78" customFormat="1" ht="90" x14ac:dyDescent="0.35">
      <c r="A203" s="90" t="s">
        <v>373</v>
      </c>
      <c r="B203" s="89">
        <v>992</v>
      </c>
      <c r="C203" s="9" t="s">
        <v>287</v>
      </c>
      <c r="D203" s="9" t="s">
        <v>48</v>
      </c>
      <c r="E203" s="89" t="s">
        <v>372</v>
      </c>
      <c r="F203" s="89"/>
      <c r="G203" s="41">
        <v>150000</v>
      </c>
      <c r="H203" s="41">
        <v>150000</v>
      </c>
      <c r="I203" s="131">
        <v>150</v>
      </c>
      <c r="J203" s="92">
        <f t="shared" si="45"/>
        <v>0.1</v>
      </c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  <c r="AT203" s="76"/>
      <c r="AU203" s="76"/>
      <c r="AV203" s="76"/>
      <c r="AW203" s="76"/>
      <c r="AX203" s="76"/>
      <c r="AY203" s="76"/>
      <c r="AZ203" s="76"/>
      <c r="BA203" s="76"/>
      <c r="BB203" s="76"/>
      <c r="BC203" s="76"/>
      <c r="BD203" s="76"/>
      <c r="BE203" s="76"/>
      <c r="BF203" s="76"/>
      <c r="BG203" s="76"/>
      <c r="BH203" s="76"/>
      <c r="BI203" s="76"/>
      <c r="BJ203" s="76"/>
      <c r="BK203" s="76"/>
      <c r="BL203" s="76"/>
      <c r="BM203" s="76"/>
      <c r="BN203" s="76"/>
      <c r="BO203" s="76"/>
      <c r="BP203" s="76"/>
      <c r="BQ203" s="76"/>
      <c r="BR203" s="76"/>
      <c r="BS203" s="76"/>
      <c r="BT203" s="76"/>
      <c r="BU203" s="76"/>
      <c r="BV203" s="76"/>
      <c r="BW203" s="76"/>
      <c r="BX203" s="76"/>
      <c r="BY203" s="76"/>
      <c r="BZ203" s="76"/>
      <c r="CA203" s="76"/>
      <c r="CB203" s="76"/>
      <c r="CC203" s="76"/>
      <c r="CD203" s="76"/>
      <c r="CE203" s="76"/>
      <c r="CF203" s="76"/>
      <c r="CG203" s="76"/>
      <c r="CH203" s="76"/>
      <c r="CI203" s="76"/>
      <c r="CJ203" s="76"/>
      <c r="CK203" s="76"/>
      <c r="CL203" s="76"/>
      <c r="CM203" s="76"/>
      <c r="CN203" s="76"/>
      <c r="CO203" s="76"/>
      <c r="CP203" s="76"/>
      <c r="CQ203" s="76"/>
      <c r="CR203" s="76"/>
      <c r="CS203" s="76"/>
      <c r="CT203" s="76"/>
      <c r="CU203" s="76"/>
    </row>
    <row r="204" spans="1:99" s="78" customFormat="1" ht="90" x14ac:dyDescent="0.35">
      <c r="A204" s="90" t="s">
        <v>374</v>
      </c>
      <c r="B204" s="89">
        <v>992</v>
      </c>
      <c r="C204" s="9" t="s">
        <v>287</v>
      </c>
      <c r="D204" s="9" t="s">
        <v>48</v>
      </c>
      <c r="E204" s="89" t="s">
        <v>372</v>
      </c>
      <c r="F204" s="89">
        <v>600</v>
      </c>
      <c r="G204" s="41">
        <v>150000</v>
      </c>
      <c r="H204" s="41">
        <v>150000</v>
      </c>
      <c r="I204" s="131">
        <v>150</v>
      </c>
      <c r="J204" s="92">
        <f t="shared" si="45"/>
        <v>0.1</v>
      </c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76"/>
      <c r="AE204" s="76"/>
      <c r="AF204" s="76"/>
      <c r="AG204" s="76"/>
      <c r="AH204" s="76"/>
      <c r="AI204" s="76"/>
      <c r="AJ204" s="76"/>
      <c r="AK204" s="76"/>
      <c r="AL204" s="76"/>
      <c r="AM204" s="76"/>
      <c r="AN204" s="76"/>
      <c r="AO204" s="76"/>
      <c r="AP204" s="76"/>
      <c r="AQ204" s="76"/>
      <c r="AR204" s="76"/>
      <c r="AS204" s="76"/>
      <c r="AT204" s="76"/>
      <c r="AU204" s="76"/>
      <c r="AV204" s="76"/>
      <c r="AW204" s="76"/>
      <c r="AX204" s="76"/>
      <c r="AY204" s="76"/>
      <c r="AZ204" s="76"/>
      <c r="BA204" s="76"/>
      <c r="BB204" s="76"/>
      <c r="BC204" s="76"/>
      <c r="BD204" s="76"/>
      <c r="BE204" s="76"/>
      <c r="BF204" s="76"/>
      <c r="BG204" s="76"/>
      <c r="BH204" s="76"/>
      <c r="BI204" s="76"/>
      <c r="BJ204" s="76"/>
      <c r="BK204" s="76"/>
      <c r="BL204" s="76"/>
      <c r="BM204" s="76"/>
      <c r="BN204" s="76"/>
      <c r="BO204" s="76"/>
      <c r="BP204" s="76"/>
      <c r="BQ204" s="76"/>
      <c r="BR204" s="76"/>
      <c r="BS204" s="76"/>
      <c r="BT204" s="76"/>
      <c r="BU204" s="76"/>
      <c r="BV204" s="76"/>
      <c r="BW204" s="76"/>
      <c r="BX204" s="76"/>
      <c r="BY204" s="76"/>
      <c r="BZ204" s="76"/>
      <c r="CA204" s="76"/>
      <c r="CB204" s="76"/>
      <c r="CC204" s="76"/>
      <c r="CD204" s="76"/>
      <c r="CE204" s="76"/>
      <c r="CF204" s="76"/>
      <c r="CG204" s="76"/>
      <c r="CH204" s="76"/>
      <c r="CI204" s="76"/>
      <c r="CJ204" s="76"/>
      <c r="CK204" s="76"/>
      <c r="CL204" s="76"/>
      <c r="CM204" s="76"/>
      <c r="CN204" s="76"/>
      <c r="CO204" s="76"/>
      <c r="CP204" s="76"/>
      <c r="CQ204" s="76"/>
      <c r="CR204" s="76"/>
      <c r="CS204" s="76"/>
      <c r="CT204" s="76"/>
      <c r="CU204" s="76"/>
    </row>
    <row r="205" spans="1:99" s="78" customFormat="1" ht="36" x14ac:dyDescent="0.35">
      <c r="A205" s="90" t="s">
        <v>28</v>
      </c>
      <c r="B205" s="89">
        <v>992</v>
      </c>
      <c r="C205" s="9">
        <v>11</v>
      </c>
      <c r="D205" s="9"/>
      <c r="E205" s="89"/>
      <c r="F205" s="89"/>
      <c r="G205" s="41">
        <v>3271000</v>
      </c>
      <c r="H205" s="91">
        <f t="shared" si="44"/>
        <v>3271000</v>
      </c>
      <c r="I205" s="130">
        <v>2823.8</v>
      </c>
      <c r="J205" s="92">
        <f t="shared" si="45"/>
        <v>8.6328339957199643E-2</v>
      </c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76"/>
      <c r="AE205" s="76"/>
      <c r="AF205" s="76"/>
      <c r="AG205" s="76"/>
      <c r="AH205" s="76"/>
      <c r="AI205" s="76"/>
      <c r="AJ205" s="76"/>
      <c r="AK205" s="76"/>
      <c r="AL205" s="76"/>
      <c r="AM205" s="76"/>
      <c r="AN205" s="76"/>
      <c r="AO205" s="76"/>
      <c r="AP205" s="76"/>
      <c r="AQ205" s="76"/>
      <c r="AR205" s="76"/>
      <c r="AS205" s="76"/>
      <c r="AT205" s="76"/>
      <c r="AU205" s="76"/>
      <c r="AV205" s="76"/>
      <c r="AW205" s="76"/>
      <c r="AX205" s="76"/>
      <c r="AY205" s="76"/>
      <c r="AZ205" s="76"/>
      <c r="BA205" s="76"/>
      <c r="BB205" s="76"/>
      <c r="BC205" s="76"/>
      <c r="BD205" s="76"/>
      <c r="BE205" s="76"/>
      <c r="BF205" s="76"/>
      <c r="BG205" s="76"/>
      <c r="BH205" s="76"/>
      <c r="BI205" s="76"/>
      <c r="BJ205" s="76"/>
      <c r="BK205" s="76"/>
      <c r="BL205" s="76"/>
      <c r="BM205" s="76"/>
      <c r="BN205" s="76"/>
      <c r="BO205" s="76"/>
      <c r="BP205" s="76"/>
      <c r="BQ205" s="76"/>
      <c r="BR205" s="76"/>
      <c r="BS205" s="76"/>
      <c r="BT205" s="76"/>
      <c r="BU205" s="76"/>
      <c r="BV205" s="76"/>
      <c r="BW205" s="76"/>
      <c r="BX205" s="76"/>
      <c r="BY205" s="76"/>
      <c r="BZ205" s="76"/>
      <c r="CA205" s="76"/>
      <c r="CB205" s="76"/>
      <c r="CC205" s="76"/>
      <c r="CD205" s="76"/>
      <c r="CE205" s="76"/>
      <c r="CF205" s="76"/>
      <c r="CG205" s="76"/>
      <c r="CH205" s="76"/>
      <c r="CI205" s="76"/>
      <c r="CJ205" s="76"/>
      <c r="CK205" s="76"/>
      <c r="CL205" s="76"/>
      <c r="CM205" s="76"/>
      <c r="CN205" s="76"/>
      <c r="CO205" s="76"/>
      <c r="CP205" s="76"/>
      <c r="CQ205" s="76"/>
      <c r="CR205" s="76"/>
      <c r="CS205" s="76"/>
      <c r="CT205" s="76"/>
      <c r="CU205" s="76"/>
    </row>
    <row r="206" spans="1:99" s="78" customFormat="1" ht="18" x14ac:dyDescent="0.35">
      <c r="A206" s="90" t="s">
        <v>55</v>
      </c>
      <c r="B206" s="89">
        <v>992</v>
      </c>
      <c r="C206" s="9">
        <v>11</v>
      </c>
      <c r="D206" s="9" t="s">
        <v>43</v>
      </c>
      <c r="E206" s="89"/>
      <c r="F206" s="89"/>
      <c r="G206" s="41">
        <v>3271000</v>
      </c>
      <c r="H206" s="91">
        <f t="shared" ref="H206:H210" si="68">G206</f>
        <v>3271000</v>
      </c>
      <c r="I206" s="130">
        <v>2823.8</v>
      </c>
      <c r="J206" s="92">
        <f t="shared" si="45"/>
        <v>8.6328339957199643E-2</v>
      </c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76"/>
      <c r="AE206" s="76"/>
      <c r="AF206" s="76"/>
      <c r="AG206" s="76"/>
      <c r="AH206" s="76"/>
      <c r="AI206" s="76"/>
      <c r="AJ206" s="76"/>
      <c r="AK206" s="76"/>
      <c r="AL206" s="76"/>
      <c r="AM206" s="76"/>
      <c r="AN206" s="76"/>
      <c r="AO206" s="76"/>
      <c r="AP206" s="76"/>
      <c r="AQ206" s="76"/>
      <c r="AR206" s="76"/>
      <c r="AS206" s="76"/>
      <c r="AT206" s="76"/>
      <c r="AU206" s="76"/>
      <c r="AV206" s="76"/>
      <c r="AW206" s="76"/>
      <c r="AX206" s="76"/>
      <c r="AY206" s="76"/>
      <c r="AZ206" s="76"/>
      <c r="BA206" s="76"/>
      <c r="BB206" s="76"/>
      <c r="BC206" s="76"/>
      <c r="BD206" s="76"/>
      <c r="BE206" s="76"/>
      <c r="BF206" s="76"/>
      <c r="BG206" s="76"/>
      <c r="BH206" s="76"/>
      <c r="BI206" s="76"/>
      <c r="BJ206" s="76"/>
      <c r="BK206" s="76"/>
      <c r="BL206" s="76"/>
      <c r="BM206" s="76"/>
      <c r="BN206" s="76"/>
      <c r="BO206" s="76"/>
      <c r="BP206" s="76"/>
      <c r="BQ206" s="76"/>
      <c r="BR206" s="76"/>
      <c r="BS206" s="76"/>
      <c r="BT206" s="76"/>
      <c r="BU206" s="76"/>
      <c r="BV206" s="76"/>
      <c r="BW206" s="76"/>
      <c r="BX206" s="76"/>
      <c r="BY206" s="76"/>
      <c r="BZ206" s="76"/>
      <c r="CA206" s="76"/>
      <c r="CB206" s="76"/>
      <c r="CC206" s="76"/>
      <c r="CD206" s="76"/>
      <c r="CE206" s="76"/>
      <c r="CF206" s="76"/>
      <c r="CG206" s="76"/>
      <c r="CH206" s="76"/>
      <c r="CI206" s="76"/>
      <c r="CJ206" s="76"/>
      <c r="CK206" s="76"/>
      <c r="CL206" s="76"/>
      <c r="CM206" s="76"/>
      <c r="CN206" s="76"/>
      <c r="CO206" s="76"/>
      <c r="CP206" s="76"/>
      <c r="CQ206" s="76"/>
      <c r="CR206" s="76"/>
      <c r="CS206" s="76"/>
      <c r="CT206" s="76"/>
      <c r="CU206" s="76"/>
    </row>
    <row r="207" spans="1:99" s="78" customFormat="1" ht="136.80000000000001" customHeight="1" x14ac:dyDescent="0.35">
      <c r="A207" s="90" t="s">
        <v>117</v>
      </c>
      <c r="B207" s="89">
        <v>992</v>
      </c>
      <c r="C207" s="9">
        <v>11</v>
      </c>
      <c r="D207" s="9" t="s">
        <v>43</v>
      </c>
      <c r="E207" s="89" t="s">
        <v>196</v>
      </c>
      <c r="F207" s="89"/>
      <c r="G207" s="41">
        <v>3271000</v>
      </c>
      <c r="H207" s="91">
        <f t="shared" si="68"/>
        <v>3271000</v>
      </c>
      <c r="I207" s="130">
        <v>2823.8</v>
      </c>
      <c r="J207" s="92">
        <f t="shared" si="45"/>
        <v>8.6328339957199643E-2</v>
      </c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  <c r="AK207" s="76"/>
      <c r="AL207" s="76"/>
      <c r="AM207" s="76"/>
      <c r="AN207" s="76"/>
      <c r="AO207" s="76"/>
      <c r="AP207" s="76"/>
      <c r="AQ207" s="76"/>
      <c r="AR207" s="76"/>
      <c r="AS207" s="76"/>
      <c r="AT207" s="76"/>
      <c r="AU207" s="76"/>
      <c r="AV207" s="76"/>
      <c r="AW207" s="76"/>
      <c r="AX207" s="76"/>
      <c r="AY207" s="76"/>
      <c r="AZ207" s="76"/>
      <c r="BA207" s="76"/>
      <c r="BB207" s="76"/>
      <c r="BC207" s="76"/>
      <c r="BD207" s="76"/>
      <c r="BE207" s="76"/>
      <c r="BF207" s="76"/>
      <c r="BG207" s="76"/>
      <c r="BH207" s="76"/>
      <c r="BI207" s="76"/>
      <c r="BJ207" s="76"/>
      <c r="BK207" s="76"/>
      <c r="BL207" s="76"/>
      <c r="BM207" s="76"/>
      <c r="BN207" s="76"/>
      <c r="BO207" s="76"/>
      <c r="BP207" s="76"/>
      <c r="BQ207" s="76"/>
      <c r="BR207" s="76"/>
      <c r="BS207" s="76"/>
      <c r="BT207" s="76"/>
      <c r="BU207" s="76"/>
      <c r="BV207" s="76"/>
      <c r="BW207" s="76"/>
      <c r="BX207" s="76"/>
      <c r="BY207" s="76"/>
      <c r="BZ207" s="76"/>
      <c r="CA207" s="76"/>
      <c r="CB207" s="76"/>
      <c r="CC207" s="76"/>
      <c r="CD207" s="76"/>
      <c r="CE207" s="76"/>
      <c r="CF207" s="76"/>
      <c r="CG207" s="76"/>
      <c r="CH207" s="76"/>
      <c r="CI207" s="76"/>
      <c r="CJ207" s="76"/>
      <c r="CK207" s="76"/>
      <c r="CL207" s="76"/>
      <c r="CM207" s="76"/>
      <c r="CN207" s="76"/>
      <c r="CO207" s="76"/>
      <c r="CP207" s="76"/>
      <c r="CQ207" s="76"/>
      <c r="CR207" s="76"/>
      <c r="CS207" s="76"/>
      <c r="CT207" s="76"/>
      <c r="CU207" s="76"/>
    </row>
    <row r="208" spans="1:99" s="78" customFormat="1" ht="36" x14ac:dyDescent="0.35">
      <c r="A208" s="90" t="s">
        <v>212</v>
      </c>
      <c r="B208" s="89">
        <v>992</v>
      </c>
      <c r="C208" s="9">
        <v>11</v>
      </c>
      <c r="D208" s="9" t="s">
        <v>43</v>
      </c>
      <c r="E208" s="89" t="s">
        <v>312</v>
      </c>
      <c r="F208" s="89"/>
      <c r="G208" s="41">
        <v>3271000</v>
      </c>
      <c r="H208" s="91">
        <f t="shared" si="68"/>
        <v>3271000</v>
      </c>
      <c r="I208" s="130">
        <v>2823.8</v>
      </c>
      <c r="J208" s="92">
        <f t="shared" si="45"/>
        <v>8.6328339957199643E-2</v>
      </c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6"/>
      <c r="AP208" s="76"/>
      <c r="AQ208" s="76"/>
      <c r="AR208" s="76"/>
      <c r="AS208" s="76"/>
      <c r="AT208" s="76"/>
      <c r="AU208" s="76"/>
      <c r="AV208" s="76"/>
      <c r="AW208" s="76"/>
      <c r="AX208" s="76"/>
      <c r="AY208" s="76"/>
      <c r="AZ208" s="76"/>
      <c r="BA208" s="76"/>
      <c r="BB208" s="76"/>
      <c r="BC208" s="76"/>
      <c r="BD208" s="76"/>
      <c r="BE208" s="76"/>
      <c r="BF208" s="76"/>
      <c r="BG208" s="76"/>
      <c r="BH208" s="76"/>
      <c r="BI208" s="76"/>
      <c r="BJ208" s="76"/>
      <c r="BK208" s="76"/>
      <c r="BL208" s="76"/>
      <c r="BM208" s="76"/>
      <c r="BN208" s="76"/>
      <c r="BO208" s="76"/>
      <c r="BP208" s="76"/>
      <c r="BQ208" s="76"/>
      <c r="BR208" s="76"/>
      <c r="BS208" s="76"/>
      <c r="BT208" s="76"/>
      <c r="BU208" s="76"/>
      <c r="BV208" s="76"/>
      <c r="BW208" s="76"/>
      <c r="BX208" s="76"/>
      <c r="BY208" s="76"/>
      <c r="BZ208" s="76"/>
      <c r="CA208" s="76"/>
      <c r="CB208" s="76"/>
      <c r="CC208" s="76"/>
      <c r="CD208" s="76"/>
      <c r="CE208" s="76"/>
      <c r="CF208" s="76"/>
      <c r="CG208" s="76"/>
      <c r="CH208" s="76"/>
      <c r="CI208" s="76"/>
      <c r="CJ208" s="76"/>
      <c r="CK208" s="76"/>
      <c r="CL208" s="76"/>
      <c r="CM208" s="76"/>
      <c r="CN208" s="76"/>
      <c r="CO208" s="76"/>
      <c r="CP208" s="76"/>
      <c r="CQ208" s="76"/>
      <c r="CR208" s="76"/>
      <c r="CS208" s="76"/>
      <c r="CT208" s="76"/>
      <c r="CU208" s="76"/>
    </row>
    <row r="209" spans="1:99" s="78" customFormat="1" ht="126" x14ac:dyDescent="0.35">
      <c r="A209" s="90" t="s">
        <v>377</v>
      </c>
      <c r="B209" s="89">
        <v>992</v>
      </c>
      <c r="C209" s="9">
        <v>11</v>
      </c>
      <c r="D209" s="9" t="s">
        <v>43</v>
      </c>
      <c r="E209" s="89" t="s">
        <v>313</v>
      </c>
      <c r="F209" s="89"/>
      <c r="G209" s="41">
        <v>3271000</v>
      </c>
      <c r="H209" s="91">
        <f t="shared" si="68"/>
        <v>3271000</v>
      </c>
      <c r="I209" s="130">
        <v>2823.8</v>
      </c>
      <c r="J209" s="92">
        <f t="shared" si="45"/>
        <v>8.6328339957199643E-2</v>
      </c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  <c r="AT209" s="76"/>
      <c r="AU209" s="76"/>
      <c r="AV209" s="76"/>
      <c r="AW209" s="76"/>
      <c r="AX209" s="76"/>
      <c r="AY209" s="76"/>
      <c r="AZ209" s="76"/>
      <c r="BA209" s="76"/>
      <c r="BB209" s="76"/>
      <c r="BC209" s="76"/>
      <c r="BD209" s="76"/>
      <c r="BE209" s="76"/>
      <c r="BF209" s="76"/>
      <c r="BG209" s="76"/>
      <c r="BH209" s="76"/>
      <c r="BI209" s="76"/>
      <c r="BJ209" s="76"/>
      <c r="BK209" s="76"/>
      <c r="BL209" s="76"/>
      <c r="BM209" s="76"/>
      <c r="BN209" s="76"/>
      <c r="BO209" s="76"/>
      <c r="BP209" s="76"/>
      <c r="BQ209" s="76"/>
      <c r="BR209" s="76"/>
      <c r="BS209" s="76"/>
      <c r="BT209" s="76"/>
      <c r="BU209" s="76"/>
      <c r="BV209" s="76"/>
      <c r="BW209" s="76"/>
      <c r="BX209" s="76"/>
      <c r="BY209" s="76"/>
      <c r="BZ209" s="76"/>
      <c r="CA209" s="76"/>
      <c r="CB209" s="76"/>
      <c r="CC209" s="76"/>
      <c r="CD209" s="76"/>
      <c r="CE209" s="76"/>
      <c r="CF209" s="76"/>
      <c r="CG209" s="76"/>
      <c r="CH209" s="76"/>
      <c r="CI209" s="76"/>
      <c r="CJ209" s="76"/>
      <c r="CK209" s="76"/>
      <c r="CL209" s="76"/>
      <c r="CM209" s="76"/>
      <c r="CN209" s="76"/>
      <c r="CO209" s="76"/>
      <c r="CP209" s="76"/>
      <c r="CQ209" s="76"/>
      <c r="CR209" s="76"/>
      <c r="CS209" s="76"/>
      <c r="CT209" s="76"/>
      <c r="CU209" s="76"/>
    </row>
    <row r="210" spans="1:99" s="78" customFormat="1" ht="72" x14ac:dyDescent="0.35">
      <c r="A210" s="90" t="s">
        <v>340</v>
      </c>
      <c r="B210" s="89">
        <v>992</v>
      </c>
      <c r="C210" s="9">
        <v>11</v>
      </c>
      <c r="D210" s="9" t="s">
        <v>43</v>
      </c>
      <c r="E210" s="89" t="s">
        <v>314</v>
      </c>
      <c r="F210" s="89"/>
      <c r="G210" s="41">
        <v>3271000</v>
      </c>
      <c r="H210" s="91">
        <f t="shared" si="68"/>
        <v>3271000</v>
      </c>
      <c r="I210" s="130">
        <v>2823.8</v>
      </c>
      <c r="J210" s="92">
        <f t="shared" si="45"/>
        <v>8.6328339957199643E-2</v>
      </c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  <c r="AK210" s="76"/>
      <c r="AL210" s="76"/>
      <c r="AM210" s="76"/>
      <c r="AN210" s="76"/>
      <c r="AO210" s="76"/>
      <c r="AP210" s="76"/>
      <c r="AQ210" s="76"/>
      <c r="AR210" s="76"/>
      <c r="AS210" s="76"/>
      <c r="AT210" s="76"/>
      <c r="AU210" s="76"/>
      <c r="AV210" s="76"/>
      <c r="AW210" s="76"/>
      <c r="AX210" s="76"/>
      <c r="AY210" s="76"/>
      <c r="AZ210" s="76"/>
      <c r="BA210" s="76"/>
      <c r="BB210" s="76"/>
      <c r="BC210" s="76"/>
      <c r="BD210" s="76"/>
      <c r="BE210" s="76"/>
      <c r="BF210" s="76"/>
      <c r="BG210" s="76"/>
      <c r="BH210" s="76"/>
      <c r="BI210" s="76"/>
      <c r="BJ210" s="76"/>
      <c r="BK210" s="76"/>
      <c r="BL210" s="76"/>
      <c r="BM210" s="76"/>
      <c r="BN210" s="76"/>
      <c r="BO210" s="76"/>
      <c r="BP210" s="76"/>
      <c r="BQ210" s="76"/>
      <c r="BR210" s="76"/>
      <c r="BS210" s="76"/>
      <c r="BT210" s="76"/>
      <c r="BU210" s="76"/>
      <c r="BV210" s="76"/>
      <c r="BW210" s="76"/>
      <c r="BX210" s="76"/>
      <c r="BY210" s="76"/>
      <c r="BZ210" s="76"/>
      <c r="CA210" s="76"/>
      <c r="CB210" s="76"/>
      <c r="CC210" s="76"/>
      <c r="CD210" s="76"/>
      <c r="CE210" s="76"/>
      <c r="CF210" s="76"/>
      <c r="CG210" s="76"/>
      <c r="CH210" s="76"/>
      <c r="CI210" s="76"/>
      <c r="CJ210" s="76"/>
      <c r="CK210" s="76"/>
      <c r="CL210" s="76"/>
      <c r="CM210" s="76"/>
      <c r="CN210" s="76"/>
      <c r="CO210" s="76"/>
      <c r="CP210" s="76"/>
      <c r="CQ210" s="76"/>
      <c r="CR210" s="76"/>
      <c r="CS210" s="76"/>
      <c r="CT210" s="76"/>
      <c r="CU210" s="76"/>
    </row>
    <row r="211" spans="1:99" s="78" customFormat="1" ht="225" customHeight="1" x14ac:dyDescent="0.35">
      <c r="A211" s="90" t="s">
        <v>46</v>
      </c>
      <c r="B211" s="89">
        <v>992</v>
      </c>
      <c r="C211" s="9">
        <v>11</v>
      </c>
      <c r="D211" s="9" t="s">
        <v>43</v>
      </c>
      <c r="E211" s="89" t="s">
        <v>314</v>
      </c>
      <c r="F211" s="89">
        <v>100</v>
      </c>
      <c r="G211" s="41">
        <v>2057700</v>
      </c>
      <c r="H211" s="91">
        <f t="shared" si="44"/>
        <v>2057700</v>
      </c>
      <c r="I211" s="130">
        <v>1971.7</v>
      </c>
      <c r="J211" s="92">
        <f t="shared" si="45"/>
        <v>9.5820576371677124E-2</v>
      </c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  <c r="AK211" s="76"/>
      <c r="AL211" s="76"/>
      <c r="AM211" s="76"/>
      <c r="AN211" s="76"/>
      <c r="AO211" s="76"/>
      <c r="AP211" s="76"/>
      <c r="AQ211" s="76"/>
      <c r="AR211" s="76"/>
      <c r="AS211" s="76"/>
      <c r="AT211" s="76"/>
      <c r="AU211" s="76"/>
      <c r="AV211" s="76"/>
      <c r="AW211" s="76"/>
      <c r="AX211" s="76"/>
      <c r="AY211" s="76"/>
      <c r="AZ211" s="76"/>
      <c r="BA211" s="76"/>
      <c r="BB211" s="76"/>
      <c r="BC211" s="76"/>
      <c r="BD211" s="76"/>
      <c r="BE211" s="76"/>
      <c r="BF211" s="76"/>
      <c r="BG211" s="76"/>
      <c r="BH211" s="76"/>
      <c r="BI211" s="76"/>
      <c r="BJ211" s="76"/>
      <c r="BK211" s="76"/>
      <c r="BL211" s="76"/>
      <c r="BM211" s="76"/>
      <c r="BN211" s="76"/>
      <c r="BO211" s="76"/>
      <c r="BP211" s="76"/>
      <c r="BQ211" s="76"/>
      <c r="BR211" s="76"/>
      <c r="BS211" s="76"/>
      <c r="BT211" s="76"/>
      <c r="BU211" s="76"/>
      <c r="BV211" s="76"/>
      <c r="BW211" s="76"/>
      <c r="BX211" s="76"/>
      <c r="BY211" s="76"/>
      <c r="BZ211" s="76"/>
      <c r="CA211" s="76"/>
      <c r="CB211" s="76"/>
      <c r="CC211" s="76"/>
      <c r="CD211" s="76"/>
      <c r="CE211" s="76"/>
      <c r="CF211" s="76"/>
      <c r="CG211" s="76"/>
      <c r="CH211" s="76"/>
      <c r="CI211" s="76"/>
      <c r="CJ211" s="76"/>
      <c r="CK211" s="76"/>
      <c r="CL211" s="76"/>
      <c r="CM211" s="76"/>
      <c r="CN211" s="76"/>
      <c r="CO211" s="76"/>
      <c r="CP211" s="76"/>
      <c r="CQ211" s="76"/>
      <c r="CR211" s="76"/>
      <c r="CS211" s="76"/>
      <c r="CT211" s="76"/>
      <c r="CU211" s="76"/>
    </row>
    <row r="212" spans="1:99" s="78" customFormat="1" ht="78" customHeight="1" x14ac:dyDescent="0.35">
      <c r="A212" s="90" t="s">
        <v>136</v>
      </c>
      <c r="B212" s="89">
        <v>992</v>
      </c>
      <c r="C212" s="9">
        <v>11</v>
      </c>
      <c r="D212" s="9" t="s">
        <v>43</v>
      </c>
      <c r="E212" s="89" t="s">
        <v>314</v>
      </c>
      <c r="F212" s="89">
        <v>200</v>
      </c>
      <c r="G212" s="41">
        <v>1213200</v>
      </c>
      <c r="H212" s="91">
        <f t="shared" ref="H212" si="69">G212</f>
        <v>1213200</v>
      </c>
      <c r="I212" s="130">
        <v>852.1</v>
      </c>
      <c r="J212" s="92">
        <f t="shared" si="45"/>
        <v>7.0235740191229801E-2</v>
      </c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  <c r="BM212" s="76"/>
      <c r="BN212" s="76"/>
      <c r="BO212" s="76"/>
      <c r="BP212" s="76"/>
      <c r="BQ212" s="76"/>
      <c r="BR212" s="76"/>
      <c r="BS212" s="76"/>
      <c r="BT212" s="76"/>
      <c r="BU212" s="76"/>
      <c r="BV212" s="76"/>
      <c r="BW212" s="76"/>
      <c r="BX212" s="76"/>
      <c r="BY212" s="76"/>
      <c r="BZ212" s="76"/>
      <c r="CA212" s="76"/>
      <c r="CB212" s="76"/>
      <c r="CC212" s="76"/>
      <c r="CD212" s="76"/>
      <c r="CE212" s="76"/>
      <c r="CF212" s="76"/>
      <c r="CG212" s="76"/>
      <c r="CH212" s="76"/>
      <c r="CI212" s="76"/>
      <c r="CJ212" s="76"/>
      <c r="CK212" s="76"/>
      <c r="CL212" s="76"/>
      <c r="CM212" s="76"/>
      <c r="CN212" s="76"/>
      <c r="CO212" s="76"/>
      <c r="CP212" s="76"/>
      <c r="CQ212" s="76"/>
      <c r="CR212" s="76"/>
      <c r="CS212" s="76"/>
      <c r="CT212" s="76"/>
      <c r="CU212" s="76"/>
    </row>
    <row r="213" spans="1:99" s="78" customFormat="1" ht="42" hidden="1" customHeight="1" x14ac:dyDescent="0.35">
      <c r="A213" s="90" t="s">
        <v>8</v>
      </c>
      <c r="B213" s="89">
        <v>992</v>
      </c>
      <c r="C213" s="9">
        <v>11</v>
      </c>
      <c r="D213" s="9" t="s">
        <v>43</v>
      </c>
      <c r="E213" s="89" t="s">
        <v>314</v>
      </c>
      <c r="F213" s="89">
        <v>800</v>
      </c>
      <c r="G213" s="41">
        <v>100</v>
      </c>
      <c r="H213" s="91">
        <f t="shared" si="44"/>
        <v>100</v>
      </c>
      <c r="I213" s="130">
        <v>0</v>
      </c>
      <c r="J213" s="92">
        <f t="shared" si="45"/>
        <v>0</v>
      </c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  <c r="AT213" s="76"/>
      <c r="AU213" s="76"/>
      <c r="AV213" s="76"/>
      <c r="AW213" s="76"/>
      <c r="AX213" s="76"/>
      <c r="AY213" s="76"/>
      <c r="AZ213" s="76"/>
      <c r="BA213" s="76"/>
      <c r="BB213" s="76"/>
      <c r="BC213" s="76"/>
      <c r="BD213" s="76"/>
      <c r="BE213" s="76"/>
      <c r="BF213" s="76"/>
      <c r="BG213" s="76"/>
      <c r="BH213" s="76"/>
      <c r="BI213" s="76"/>
      <c r="BJ213" s="76"/>
      <c r="BK213" s="76"/>
      <c r="BL213" s="76"/>
      <c r="BM213" s="76"/>
      <c r="BN213" s="76"/>
      <c r="BO213" s="76"/>
      <c r="BP213" s="76"/>
      <c r="BQ213" s="76"/>
      <c r="BR213" s="76"/>
      <c r="BS213" s="76"/>
      <c r="BT213" s="76"/>
      <c r="BU213" s="76"/>
      <c r="BV213" s="76"/>
      <c r="BW213" s="76"/>
      <c r="BX213" s="76"/>
      <c r="BY213" s="76"/>
      <c r="BZ213" s="76"/>
      <c r="CA213" s="76"/>
      <c r="CB213" s="76"/>
      <c r="CC213" s="76"/>
      <c r="CD213" s="76"/>
      <c r="CE213" s="76"/>
      <c r="CF213" s="76"/>
      <c r="CG213" s="76"/>
      <c r="CH213" s="76"/>
      <c r="CI213" s="76"/>
      <c r="CJ213" s="76"/>
      <c r="CK213" s="76"/>
      <c r="CL213" s="76"/>
      <c r="CM213" s="76"/>
      <c r="CN213" s="76"/>
      <c r="CO213" s="76"/>
      <c r="CP213" s="76"/>
      <c r="CQ213" s="76"/>
      <c r="CR213" s="76"/>
      <c r="CS213" s="76"/>
      <c r="CT213" s="76"/>
      <c r="CU213" s="76"/>
    </row>
    <row r="214" spans="1:99" ht="54" hidden="1" x14ac:dyDescent="0.35">
      <c r="A214" s="90" t="s">
        <v>30</v>
      </c>
      <c r="B214" s="89">
        <v>992</v>
      </c>
      <c r="C214" s="9">
        <v>13</v>
      </c>
      <c r="D214" s="9"/>
      <c r="E214" s="89"/>
      <c r="F214" s="89"/>
      <c r="G214" s="41">
        <v>100</v>
      </c>
      <c r="H214" s="91">
        <f t="shared" si="44"/>
        <v>100</v>
      </c>
      <c r="I214" s="91">
        <v>3.72</v>
      </c>
      <c r="J214" s="92">
        <f t="shared" si="45"/>
        <v>3.72</v>
      </c>
    </row>
    <row r="215" spans="1:99" ht="85.8" hidden="1" customHeight="1" x14ac:dyDescent="0.35">
      <c r="A215" s="90" t="s">
        <v>290</v>
      </c>
      <c r="B215" s="89">
        <v>992</v>
      </c>
      <c r="C215" s="9">
        <v>13</v>
      </c>
      <c r="D215" s="9" t="s">
        <v>43</v>
      </c>
      <c r="E215" s="89"/>
      <c r="F215" s="89"/>
      <c r="G215" s="41">
        <v>100</v>
      </c>
      <c r="H215" s="91">
        <f t="shared" ref="H215:H220" si="70">G215</f>
        <v>100</v>
      </c>
      <c r="I215" s="91">
        <v>3.72</v>
      </c>
      <c r="J215" s="92">
        <f t="shared" si="45"/>
        <v>3.72</v>
      </c>
    </row>
    <row r="216" spans="1:99" ht="108" hidden="1" x14ac:dyDescent="0.35">
      <c r="A216" s="90" t="s">
        <v>100</v>
      </c>
      <c r="B216" s="89">
        <v>992</v>
      </c>
      <c r="C216" s="9">
        <v>13</v>
      </c>
      <c r="D216" s="9" t="s">
        <v>43</v>
      </c>
      <c r="E216" s="89" t="s">
        <v>141</v>
      </c>
      <c r="F216" s="89"/>
      <c r="G216" s="41">
        <v>100</v>
      </c>
      <c r="H216" s="91">
        <f t="shared" si="70"/>
        <v>100</v>
      </c>
      <c r="I216" s="91">
        <v>3.72</v>
      </c>
      <c r="J216" s="92">
        <f t="shared" ref="J216:J220" si="71">I216/H216*100</f>
        <v>3.72</v>
      </c>
    </row>
    <row r="217" spans="1:99" ht="36" hidden="1" x14ac:dyDescent="0.35">
      <c r="A217" s="90" t="s">
        <v>212</v>
      </c>
      <c r="B217" s="89">
        <v>992</v>
      </c>
      <c r="C217" s="9">
        <v>13</v>
      </c>
      <c r="D217" s="9" t="s">
        <v>43</v>
      </c>
      <c r="E217" s="89" t="s">
        <v>142</v>
      </c>
      <c r="F217" s="89"/>
      <c r="G217" s="41">
        <v>100</v>
      </c>
      <c r="H217" s="91">
        <f t="shared" si="70"/>
        <v>100</v>
      </c>
      <c r="I217" s="91">
        <v>3.72</v>
      </c>
      <c r="J217" s="92">
        <f t="shared" si="71"/>
        <v>3.72</v>
      </c>
    </row>
    <row r="218" spans="1:99" ht="108" hidden="1" x14ac:dyDescent="0.35">
      <c r="A218" s="90" t="s">
        <v>197</v>
      </c>
      <c r="B218" s="89">
        <v>992</v>
      </c>
      <c r="C218" s="9">
        <v>13</v>
      </c>
      <c r="D218" s="9" t="s">
        <v>43</v>
      </c>
      <c r="E218" s="89" t="s">
        <v>198</v>
      </c>
      <c r="F218" s="89"/>
      <c r="G218" s="41">
        <v>100</v>
      </c>
      <c r="H218" s="91">
        <f t="shared" si="70"/>
        <v>100</v>
      </c>
      <c r="I218" s="91">
        <v>3.72</v>
      </c>
      <c r="J218" s="92">
        <f t="shared" si="71"/>
        <v>3.72</v>
      </c>
    </row>
    <row r="219" spans="1:99" ht="36" hidden="1" x14ac:dyDescent="0.35">
      <c r="A219" s="90" t="s">
        <v>56</v>
      </c>
      <c r="B219" s="89">
        <v>992</v>
      </c>
      <c r="C219" s="9">
        <v>13</v>
      </c>
      <c r="D219" s="9" t="s">
        <v>43</v>
      </c>
      <c r="E219" s="89" t="s">
        <v>199</v>
      </c>
      <c r="F219" s="89"/>
      <c r="G219" s="41">
        <v>100</v>
      </c>
      <c r="H219" s="91">
        <f t="shared" si="70"/>
        <v>100</v>
      </c>
      <c r="I219" s="91">
        <v>3.72</v>
      </c>
      <c r="J219" s="92">
        <f t="shared" si="71"/>
        <v>3.72</v>
      </c>
    </row>
    <row r="220" spans="1:99" ht="54" hidden="1" x14ac:dyDescent="0.35">
      <c r="A220" s="90" t="s">
        <v>30</v>
      </c>
      <c r="B220" s="89">
        <v>992</v>
      </c>
      <c r="C220" s="9">
        <v>13</v>
      </c>
      <c r="D220" s="9" t="s">
        <v>43</v>
      </c>
      <c r="E220" s="89" t="s">
        <v>199</v>
      </c>
      <c r="F220" s="89">
        <v>700</v>
      </c>
      <c r="G220" s="41">
        <v>100</v>
      </c>
      <c r="H220" s="91">
        <f t="shared" si="70"/>
        <v>100</v>
      </c>
      <c r="I220" s="91">
        <v>3.72</v>
      </c>
      <c r="J220" s="92">
        <f t="shared" si="71"/>
        <v>3.72</v>
      </c>
    </row>
    <row r="223" spans="1:99" ht="18" x14ac:dyDescent="0.35">
      <c r="A223" s="155" t="s">
        <v>233</v>
      </c>
      <c r="B223" s="155"/>
      <c r="C223" s="98"/>
      <c r="D223" s="99"/>
    </row>
    <row r="224" spans="1:99" ht="36" x14ac:dyDescent="0.35">
      <c r="A224" s="127" t="s">
        <v>225</v>
      </c>
      <c r="B224" s="127"/>
      <c r="C224" s="149"/>
      <c r="D224" s="149"/>
      <c r="F224" s="146" t="s">
        <v>226</v>
      </c>
      <c r="G224" s="146"/>
      <c r="H224" s="88"/>
      <c r="I224" s="88"/>
    </row>
  </sheetData>
  <mergeCells count="14">
    <mergeCell ref="J5:J7"/>
    <mergeCell ref="E1:I1"/>
    <mergeCell ref="A3:I3"/>
    <mergeCell ref="A223:B223"/>
    <mergeCell ref="C8:D8"/>
    <mergeCell ref="B5:F5"/>
    <mergeCell ref="A5:A7"/>
    <mergeCell ref="G5:G7"/>
    <mergeCell ref="H5:H7"/>
    <mergeCell ref="B6:B7"/>
    <mergeCell ref="E6:E7"/>
    <mergeCell ref="F6:F7"/>
    <mergeCell ref="C6:D7"/>
    <mergeCell ref="I5:I7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2" manualBreakCount="2">
    <brk id="41" max="8" man="1"/>
    <brk id="7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BreakPreview" zoomScale="60" zoomScaleNormal="80" workbookViewId="0">
      <selection activeCell="E4" sqref="E4:E5"/>
    </sheetView>
  </sheetViews>
  <sheetFormatPr defaultRowHeight="13.2" x14ac:dyDescent="0.25"/>
  <cols>
    <col min="1" max="1" width="58.109375" customWidth="1"/>
    <col min="2" max="2" width="16.33203125" customWidth="1"/>
    <col min="3" max="3" width="26.88671875" hidden="1" customWidth="1"/>
    <col min="4" max="4" width="26.44140625" hidden="1" customWidth="1"/>
    <col min="5" max="5" width="24.6640625" customWidth="1"/>
    <col min="6" max="6" width="18.6640625" hidden="1" customWidth="1"/>
  </cols>
  <sheetData>
    <row r="1" spans="1:6" s="88" customFormat="1" ht="88.8" customHeight="1" x14ac:dyDescent="0.35">
      <c r="B1" s="168" t="s">
        <v>408</v>
      </c>
      <c r="C1" s="168"/>
      <c r="D1" s="168"/>
      <c r="E1" s="168"/>
    </row>
    <row r="2" spans="1:6" s="88" customFormat="1" ht="71.400000000000006" customHeight="1" x14ac:dyDescent="0.3">
      <c r="A2" s="179" t="s">
        <v>397</v>
      </c>
      <c r="B2" s="179"/>
      <c r="C2" s="179"/>
      <c r="D2" s="179"/>
      <c r="E2" s="179"/>
      <c r="F2" s="179"/>
    </row>
    <row r="3" spans="1:6" s="88" customFormat="1" ht="15.6" x14ac:dyDescent="0.3">
      <c r="E3" s="60" t="s">
        <v>395</v>
      </c>
      <c r="F3" s="60"/>
    </row>
    <row r="4" spans="1:6" s="39" customFormat="1" ht="76.2" customHeight="1" x14ac:dyDescent="0.25">
      <c r="A4" s="181" t="s">
        <v>40</v>
      </c>
      <c r="B4" s="109" t="s">
        <v>261</v>
      </c>
      <c r="C4" s="181" t="s">
        <v>384</v>
      </c>
      <c r="D4" s="181" t="s">
        <v>230</v>
      </c>
      <c r="E4" s="181" t="s">
        <v>0</v>
      </c>
      <c r="F4" s="181" t="s">
        <v>231</v>
      </c>
    </row>
    <row r="5" spans="1:6" ht="46.8" customHeight="1" x14ac:dyDescent="0.25">
      <c r="A5" s="182"/>
      <c r="B5" s="109" t="s">
        <v>262</v>
      </c>
      <c r="C5" s="182"/>
      <c r="D5" s="182"/>
      <c r="E5" s="182"/>
      <c r="F5" s="182"/>
    </row>
    <row r="6" spans="1:6" ht="15.6" customHeight="1" x14ac:dyDescent="0.25">
      <c r="A6" s="10">
        <v>1</v>
      </c>
      <c r="B6" s="10">
        <v>2</v>
      </c>
      <c r="C6" s="10">
        <v>3</v>
      </c>
      <c r="D6" s="11">
        <v>4</v>
      </c>
      <c r="E6" s="11">
        <v>3</v>
      </c>
      <c r="F6" s="11">
        <v>6</v>
      </c>
    </row>
    <row r="7" spans="1:6" ht="36" x14ac:dyDescent="0.35">
      <c r="A7" s="90" t="s">
        <v>227</v>
      </c>
      <c r="B7" s="89"/>
      <c r="C7" s="41">
        <v>258887496.59</v>
      </c>
      <c r="D7" s="91">
        <f>C7</f>
        <v>258887496.59</v>
      </c>
      <c r="E7" s="130">
        <v>256928.9</v>
      </c>
      <c r="F7" s="92">
        <f>E7/D7*100</f>
        <v>9.9243456475960362E-2</v>
      </c>
    </row>
    <row r="8" spans="1:6" ht="18" x14ac:dyDescent="0.35">
      <c r="A8" s="90" t="s">
        <v>57</v>
      </c>
      <c r="B8" s="89"/>
      <c r="C8" s="89"/>
      <c r="D8" s="91"/>
      <c r="E8" s="130"/>
      <c r="F8" s="92"/>
    </row>
    <row r="9" spans="1:6" ht="18" x14ac:dyDescent="0.35">
      <c r="A9" s="90" t="s">
        <v>6</v>
      </c>
      <c r="B9" s="9" t="s">
        <v>58</v>
      </c>
      <c r="C9" s="41">
        <v>17723174.41</v>
      </c>
      <c r="D9" s="91">
        <f>C9</f>
        <v>17723174.41</v>
      </c>
      <c r="E9" s="130">
        <v>17247.400000000001</v>
      </c>
      <c r="F9" s="92">
        <f t="shared" ref="F9:F39" si="0">E9/D9*100</f>
        <v>9.7315523737488294E-2</v>
      </c>
    </row>
    <row r="10" spans="1:6" ht="54" x14ac:dyDescent="0.35">
      <c r="A10" s="90" t="s">
        <v>7</v>
      </c>
      <c r="B10" s="9" t="s">
        <v>59</v>
      </c>
      <c r="C10" s="41">
        <v>1557900</v>
      </c>
      <c r="D10" s="91">
        <f>C10</f>
        <v>1557900</v>
      </c>
      <c r="E10" s="131">
        <v>1557.9</v>
      </c>
      <c r="F10" s="92">
        <f t="shared" si="0"/>
        <v>0.1</v>
      </c>
    </row>
    <row r="11" spans="1:6" s="39" customFormat="1" ht="72" hidden="1" x14ac:dyDescent="0.35">
      <c r="A11" s="90" t="s">
        <v>130</v>
      </c>
      <c r="B11" s="9" t="s">
        <v>200</v>
      </c>
      <c r="C11" s="41"/>
      <c r="D11" s="91">
        <f>C11</f>
        <v>0</v>
      </c>
      <c r="E11" s="131"/>
      <c r="F11" s="92" t="e">
        <f t="shared" si="0"/>
        <v>#DIV/0!</v>
      </c>
    </row>
    <row r="12" spans="1:6" ht="72" x14ac:dyDescent="0.35">
      <c r="A12" s="90" t="s">
        <v>60</v>
      </c>
      <c r="B12" s="9" t="s">
        <v>61</v>
      </c>
      <c r="C12" s="41">
        <v>4951742.71</v>
      </c>
      <c r="D12" s="91">
        <f t="shared" ref="D12:D38" si="1">C12</f>
        <v>4951742.71</v>
      </c>
      <c r="E12" s="130">
        <v>4951</v>
      </c>
      <c r="F12" s="92">
        <f t="shared" si="0"/>
        <v>9.9985001038149654E-2</v>
      </c>
    </row>
    <row r="13" spans="1:6" ht="54" x14ac:dyDescent="0.35">
      <c r="A13" s="90" t="s">
        <v>9</v>
      </c>
      <c r="B13" s="9" t="s">
        <v>62</v>
      </c>
      <c r="C13" s="41">
        <v>236800</v>
      </c>
      <c r="D13" s="91">
        <f t="shared" si="1"/>
        <v>236800</v>
      </c>
      <c r="E13" s="130">
        <v>236.8</v>
      </c>
      <c r="F13" s="92">
        <f t="shared" si="0"/>
        <v>0.1</v>
      </c>
    </row>
    <row r="14" spans="1:6" ht="24" hidden="1" customHeight="1" x14ac:dyDescent="0.35">
      <c r="A14" s="90" t="s">
        <v>249</v>
      </c>
      <c r="B14" s="107" t="s">
        <v>260</v>
      </c>
      <c r="C14" s="108">
        <v>0</v>
      </c>
      <c r="D14" s="108">
        <f t="shared" si="1"/>
        <v>0</v>
      </c>
      <c r="E14" s="135">
        <v>0</v>
      </c>
      <c r="F14" s="92" t="e">
        <f t="shared" si="0"/>
        <v>#DIV/0!</v>
      </c>
    </row>
    <row r="15" spans="1:6" ht="18" x14ac:dyDescent="0.35">
      <c r="A15" s="90" t="s">
        <v>11</v>
      </c>
      <c r="B15" s="9" t="s">
        <v>63</v>
      </c>
      <c r="C15" s="41">
        <v>10976731.699999999</v>
      </c>
      <c r="D15" s="91">
        <f t="shared" si="1"/>
        <v>10976731.699999999</v>
      </c>
      <c r="E15" s="130">
        <v>10501.7</v>
      </c>
      <c r="F15" s="92">
        <f t="shared" si="0"/>
        <v>9.5672375776480009E-2</v>
      </c>
    </row>
    <row r="16" spans="1:6" ht="18" x14ac:dyDescent="0.35">
      <c r="A16" s="90" t="s">
        <v>13</v>
      </c>
      <c r="B16" s="9" t="s">
        <v>64</v>
      </c>
      <c r="C16" s="41">
        <v>296600</v>
      </c>
      <c r="D16" s="91">
        <f t="shared" si="1"/>
        <v>296600</v>
      </c>
      <c r="E16" s="131">
        <v>296.60000000000002</v>
      </c>
      <c r="F16" s="92">
        <f t="shared" si="0"/>
        <v>0.1</v>
      </c>
    </row>
    <row r="17" spans="1:6" ht="18" x14ac:dyDescent="0.35">
      <c r="A17" s="90" t="s">
        <v>14</v>
      </c>
      <c r="B17" s="9" t="s">
        <v>65</v>
      </c>
      <c r="C17" s="41">
        <v>296600</v>
      </c>
      <c r="D17" s="91">
        <f t="shared" ref="D17" si="2">C17</f>
        <v>296600</v>
      </c>
      <c r="E17" s="131">
        <v>296.60000000000002</v>
      </c>
      <c r="F17" s="92">
        <f t="shared" si="0"/>
        <v>0.1</v>
      </c>
    </row>
    <row r="18" spans="1:6" ht="36" x14ac:dyDescent="0.35">
      <c r="A18" s="90" t="s">
        <v>15</v>
      </c>
      <c r="B18" s="9" t="s">
        <v>66</v>
      </c>
      <c r="C18" s="41">
        <v>2599110</v>
      </c>
      <c r="D18" s="91">
        <f t="shared" si="1"/>
        <v>2599110</v>
      </c>
      <c r="E18" s="130">
        <v>2543.6</v>
      </c>
      <c r="F18" s="92">
        <f t="shared" si="0"/>
        <v>9.7864268922823572E-2</v>
      </c>
    </row>
    <row r="19" spans="1:6" s="39" customFormat="1" ht="54" x14ac:dyDescent="0.35">
      <c r="A19" s="90" t="s">
        <v>310</v>
      </c>
      <c r="B19" s="9" t="s">
        <v>118</v>
      </c>
      <c r="C19" s="41">
        <v>2599110</v>
      </c>
      <c r="D19" s="91">
        <f t="shared" ref="D19" si="3">C19</f>
        <v>2599110</v>
      </c>
      <c r="E19" s="130">
        <v>2543.6</v>
      </c>
      <c r="F19" s="92">
        <f t="shared" si="0"/>
        <v>9.7864268922823572E-2</v>
      </c>
    </row>
    <row r="20" spans="1:6" s="39" customFormat="1" ht="36" hidden="1" x14ac:dyDescent="0.35">
      <c r="A20" s="90" t="s">
        <v>104</v>
      </c>
      <c r="B20" s="9" t="s">
        <v>119</v>
      </c>
      <c r="C20" s="41">
        <v>0</v>
      </c>
      <c r="D20" s="91">
        <f t="shared" si="1"/>
        <v>0</v>
      </c>
      <c r="E20" s="131">
        <v>0</v>
      </c>
      <c r="F20" s="92" t="e">
        <f t="shared" si="0"/>
        <v>#DIV/0!</v>
      </c>
    </row>
    <row r="21" spans="1:6" ht="18" x14ac:dyDescent="0.35">
      <c r="A21" s="90" t="s">
        <v>16</v>
      </c>
      <c r="B21" s="9" t="s">
        <v>67</v>
      </c>
      <c r="C21" s="41">
        <v>10385478.57</v>
      </c>
      <c r="D21" s="91">
        <f t="shared" si="1"/>
        <v>10385478.57</v>
      </c>
      <c r="E21" s="130">
        <v>10117.6</v>
      </c>
      <c r="F21" s="92">
        <f t="shared" si="0"/>
        <v>9.7420642985352579E-2</v>
      </c>
    </row>
    <row r="22" spans="1:6" ht="18" x14ac:dyDescent="0.35">
      <c r="A22" s="90" t="s">
        <v>17</v>
      </c>
      <c r="B22" s="9" t="s">
        <v>68</v>
      </c>
      <c r="C22" s="41">
        <v>10215185.57</v>
      </c>
      <c r="D22" s="91">
        <f t="shared" ref="D22" si="4">C22</f>
        <v>10215185.57</v>
      </c>
      <c r="E22" s="130">
        <v>9947.2999999999993</v>
      </c>
      <c r="F22" s="92">
        <f t="shared" si="0"/>
        <v>9.7377575099695413E-2</v>
      </c>
    </row>
    <row r="23" spans="1:6" ht="36" x14ac:dyDescent="0.35">
      <c r="A23" s="90" t="s">
        <v>18</v>
      </c>
      <c r="B23" s="9" t="s">
        <v>69</v>
      </c>
      <c r="C23" s="41">
        <v>170293</v>
      </c>
      <c r="D23" s="91">
        <f t="shared" si="1"/>
        <v>170293</v>
      </c>
      <c r="E23" s="130">
        <v>170.3</v>
      </c>
      <c r="F23" s="92">
        <f t="shared" si="0"/>
        <v>0.10000411056238366</v>
      </c>
    </row>
    <row r="24" spans="1:6" ht="18" x14ac:dyDescent="0.35">
      <c r="A24" s="90" t="s">
        <v>19</v>
      </c>
      <c r="B24" s="9" t="s">
        <v>70</v>
      </c>
      <c r="C24" s="41">
        <v>217296398.31</v>
      </c>
      <c r="D24" s="91">
        <f t="shared" si="1"/>
        <v>217296398.31</v>
      </c>
      <c r="E24" s="130">
        <v>216943.9</v>
      </c>
      <c r="F24" s="92">
        <f t="shared" si="0"/>
        <v>9.983777995735707E-2</v>
      </c>
    </row>
    <row r="25" spans="1:6" ht="18" x14ac:dyDescent="0.35">
      <c r="A25" s="90" t="s">
        <v>20</v>
      </c>
      <c r="B25" s="9" t="s">
        <v>71</v>
      </c>
      <c r="C25" s="41">
        <v>206715390</v>
      </c>
      <c r="D25" s="91">
        <f t="shared" si="1"/>
        <v>206715390</v>
      </c>
      <c r="E25" s="130">
        <v>206709.8</v>
      </c>
      <c r="F25" s="92">
        <f t="shared" si="0"/>
        <v>9.9997295798827546E-2</v>
      </c>
    </row>
    <row r="26" spans="1:6" ht="18" x14ac:dyDescent="0.35">
      <c r="A26" s="90" t="s">
        <v>21</v>
      </c>
      <c r="B26" s="9" t="s">
        <v>72</v>
      </c>
      <c r="C26" s="41">
        <v>367900</v>
      </c>
      <c r="D26" s="91">
        <f t="shared" si="1"/>
        <v>367900</v>
      </c>
      <c r="E26" s="130">
        <v>367.2</v>
      </c>
      <c r="F26" s="92">
        <f t="shared" si="0"/>
        <v>9.980973090513727E-2</v>
      </c>
    </row>
    <row r="27" spans="1:6" ht="18" x14ac:dyDescent="0.35">
      <c r="A27" s="90" t="s">
        <v>22</v>
      </c>
      <c r="B27" s="9" t="s">
        <v>73</v>
      </c>
      <c r="C27" s="41">
        <v>5216990</v>
      </c>
      <c r="D27" s="91">
        <f t="shared" si="1"/>
        <v>5216990</v>
      </c>
      <c r="E27" s="130">
        <v>5069.8999999999996</v>
      </c>
      <c r="F27" s="92">
        <f t="shared" si="0"/>
        <v>9.7180558137930098E-2</v>
      </c>
    </row>
    <row r="28" spans="1:6" ht="36" x14ac:dyDescent="0.35">
      <c r="A28" s="90" t="s">
        <v>25</v>
      </c>
      <c r="B28" s="9" t="s">
        <v>74</v>
      </c>
      <c r="C28" s="41">
        <v>4996118.3099999996</v>
      </c>
      <c r="D28" s="91">
        <f t="shared" si="1"/>
        <v>4996118.3099999996</v>
      </c>
      <c r="E28" s="130">
        <v>4797</v>
      </c>
      <c r="F28" s="92">
        <f t="shared" si="0"/>
        <v>9.6014539735749388E-2</v>
      </c>
    </row>
    <row r="29" spans="1:6" s="77" customFormat="1" ht="18" x14ac:dyDescent="0.35">
      <c r="A29" s="90" t="s">
        <v>114</v>
      </c>
      <c r="B29" s="9" t="s">
        <v>120</v>
      </c>
      <c r="C29" s="41">
        <v>168835.3</v>
      </c>
      <c r="D29" s="41">
        <v>168835.3</v>
      </c>
      <c r="E29" s="131">
        <v>168.8</v>
      </c>
      <c r="F29" s="92">
        <f t="shared" si="0"/>
        <v>9.9979092050063015E-2</v>
      </c>
    </row>
    <row r="30" spans="1:6" s="39" customFormat="1" ht="18" x14ac:dyDescent="0.35">
      <c r="A30" s="90" t="s">
        <v>215</v>
      </c>
      <c r="B30" s="9" t="s">
        <v>121</v>
      </c>
      <c r="C30" s="41">
        <v>168835.3</v>
      </c>
      <c r="D30" s="41">
        <v>168835.3</v>
      </c>
      <c r="E30" s="131">
        <v>168.8</v>
      </c>
      <c r="F30" s="92">
        <f t="shared" si="0"/>
        <v>9.9979092050063015E-2</v>
      </c>
    </row>
    <row r="31" spans="1:6" ht="18" x14ac:dyDescent="0.35">
      <c r="A31" s="90" t="s">
        <v>26</v>
      </c>
      <c r="B31" s="9" t="s">
        <v>75</v>
      </c>
      <c r="C31" s="41">
        <v>6996900</v>
      </c>
      <c r="D31" s="91">
        <f t="shared" si="1"/>
        <v>6996900</v>
      </c>
      <c r="E31" s="130">
        <v>6637.2</v>
      </c>
      <c r="F31" s="92">
        <f t="shared" si="0"/>
        <v>9.4859151910131626E-2</v>
      </c>
    </row>
    <row r="32" spans="1:6" ht="18" x14ac:dyDescent="0.35">
      <c r="A32" s="90" t="s">
        <v>27</v>
      </c>
      <c r="B32" s="9" t="s">
        <v>76</v>
      </c>
      <c r="C32" s="41">
        <v>6996900</v>
      </c>
      <c r="D32" s="91">
        <f t="shared" ref="D32" si="5">C32</f>
        <v>6996900</v>
      </c>
      <c r="E32" s="130">
        <v>6637.2</v>
      </c>
      <c r="F32" s="92">
        <f t="shared" si="0"/>
        <v>9.4859151910131626E-2</v>
      </c>
    </row>
    <row r="33" spans="1:6" s="88" customFormat="1" ht="18" x14ac:dyDescent="0.35">
      <c r="A33" s="90" t="s">
        <v>288</v>
      </c>
      <c r="B33" s="9" t="s">
        <v>289</v>
      </c>
      <c r="C33" s="41">
        <v>150000</v>
      </c>
      <c r="D33" s="91">
        <f t="shared" ref="D33" si="6">C33</f>
        <v>150000</v>
      </c>
      <c r="E33" s="131">
        <v>150</v>
      </c>
      <c r="F33" s="92">
        <f t="shared" si="0"/>
        <v>0.1</v>
      </c>
    </row>
    <row r="34" spans="1:6" s="88" customFormat="1" ht="18" x14ac:dyDescent="0.35">
      <c r="A34" s="90" t="s">
        <v>354</v>
      </c>
      <c r="B34" s="9" t="s">
        <v>353</v>
      </c>
      <c r="C34" s="41">
        <v>150000</v>
      </c>
      <c r="D34" s="91">
        <f t="shared" ref="D34" si="7">C34</f>
        <v>150000</v>
      </c>
      <c r="E34" s="131">
        <v>150</v>
      </c>
      <c r="F34" s="92">
        <f t="shared" si="0"/>
        <v>0.1</v>
      </c>
    </row>
    <row r="35" spans="1:6" ht="18" x14ac:dyDescent="0.35">
      <c r="A35" s="90" t="s">
        <v>28</v>
      </c>
      <c r="B35" s="9">
        <v>1100</v>
      </c>
      <c r="C35" s="41">
        <v>3271000</v>
      </c>
      <c r="D35" s="91">
        <f t="shared" si="1"/>
        <v>3271000</v>
      </c>
      <c r="E35" s="130">
        <v>2823.8</v>
      </c>
      <c r="F35" s="92">
        <f t="shared" si="0"/>
        <v>8.6328339957199643E-2</v>
      </c>
    </row>
    <row r="36" spans="1:6" ht="18" x14ac:dyDescent="0.35">
      <c r="A36" s="90" t="s">
        <v>55</v>
      </c>
      <c r="B36" s="9">
        <v>1101</v>
      </c>
      <c r="C36" s="41">
        <v>3271000</v>
      </c>
      <c r="D36" s="91">
        <f t="shared" ref="D36" si="8">C36</f>
        <v>3271000</v>
      </c>
      <c r="E36" s="130">
        <v>2823.8</v>
      </c>
      <c r="F36" s="92">
        <f t="shared" si="0"/>
        <v>8.6328339957199643E-2</v>
      </c>
    </row>
    <row r="37" spans="1:6" ht="18" hidden="1" x14ac:dyDescent="0.35">
      <c r="A37" s="90" t="s">
        <v>29</v>
      </c>
      <c r="B37" s="9">
        <v>1102</v>
      </c>
      <c r="C37" s="41">
        <v>46900</v>
      </c>
      <c r="D37" s="91">
        <f t="shared" si="1"/>
        <v>46900</v>
      </c>
      <c r="E37" s="91">
        <v>46694.46</v>
      </c>
      <c r="F37" s="92">
        <f t="shared" si="0"/>
        <v>99.561748400852878</v>
      </c>
    </row>
    <row r="38" spans="1:6" ht="36" hidden="1" x14ac:dyDescent="0.35">
      <c r="A38" s="90" t="s">
        <v>30</v>
      </c>
      <c r="B38" s="9">
        <v>1300</v>
      </c>
      <c r="C38" s="41">
        <v>100</v>
      </c>
      <c r="D38" s="91">
        <f t="shared" si="1"/>
        <v>100</v>
      </c>
      <c r="E38" s="91">
        <v>3.72</v>
      </c>
      <c r="F38" s="92">
        <f t="shared" si="0"/>
        <v>3.72</v>
      </c>
    </row>
    <row r="39" spans="1:6" ht="36" hidden="1" x14ac:dyDescent="0.35">
      <c r="A39" s="90" t="s">
        <v>290</v>
      </c>
      <c r="B39" s="9">
        <v>1301</v>
      </c>
      <c r="C39" s="41">
        <v>100</v>
      </c>
      <c r="D39" s="91">
        <f t="shared" ref="D39" si="9">C39</f>
        <v>100</v>
      </c>
      <c r="E39" s="91">
        <v>3.72</v>
      </c>
      <c r="F39" s="92">
        <f t="shared" si="0"/>
        <v>3.72</v>
      </c>
    </row>
    <row r="40" spans="1:6" s="39" customFormat="1" ht="18" x14ac:dyDescent="0.35">
      <c r="A40" s="61"/>
      <c r="B40" s="62"/>
      <c r="C40" s="63"/>
      <c r="D40" s="64"/>
      <c r="E40" s="64"/>
      <c r="F40" s="65"/>
    </row>
    <row r="42" spans="1:6" ht="18" x14ac:dyDescent="0.35">
      <c r="A42" s="155" t="s">
        <v>233</v>
      </c>
      <c r="B42" s="155"/>
      <c r="C42" s="98"/>
      <c r="D42" s="99"/>
    </row>
    <row r="43" spans="1:6" ht="19.2" customHeight="1" x14ac:dyDescent="0.35">
      <c r="A43" s="127" t="s">
        <v>402</v>
      </c>
      <c r="B43" s="180" t="s">
        <v>226</v>
      </c>
      <c r="C43" s="180"/>
      <c r="D43" s="180"/>
      <c r="E43" s="180"/>
    </row>
  </sheetData>
  <mergeCells count="9">
    <mergeCell ref="B1:E1"/>
    <mergeCell ref="A2:F2"/>
    <mergeCell ref="A42:B42"/>
    <mergeCell ref="B43:E43"/>
    <mergeCell ref="A4:A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6"/>
  <sheetViews>
    <sheetView view="pageBreakPreview" zoomScale="70" zoomScaleNormal="100" zoomScaleSheetLayoutView="70" workbookViewId="0">
      <selection activeCell="C1" sqref="C1:G1"/>
    </sheetView>
  </sheetViews>
  <sheetFormatPr defaultRowHeight="13.2" x14ac:dyDescent="0.25"/>
  <cols>
    <col min="1" max="1" width="39.33203125" style="88" customWidth="1"/>
    <col min="2" max="2" width="16.5546875" style="88" customWidth="1"/>
    <col min="3" max="3" width="11.88671875" style="88" customWidth="1"/>
    <col min="4" max="4" width="23.5546875" style="88" hidden="1" customWidth="1"/>
    <col min="5" max="5" width="22" style="88" hidden="1" customWidth="1"/>
    <col min="6" max="6" width="17.88671875" style="126" customWidth="1"/>
    <col min="7" max="7" width="16.44140625" style="126" hidden="1" customWidth="1"/>
    <col min="8" max="256" width="8.88671875" style="88"/>
    <col min="257" max="257" width="39.33203125" style="88" customWidth="1"/>
    <col min="258" max="258" width="16.5546875" style="88" customWidth="1"/>
    <col min="259" max="259" width="11.88671875" style="88" customWidth="1"/>
    <col min="260" max="260" width="23.5546875" style="88" customWidth="1"/>
    <col min="261" max="261" width="22" style="88" customWidth="1"/>
    <col min="262" max="262" width="17.88671875" style="88" customWidth="1"/>
    <col min="263" max="263" width="16.44140625" style="88" customWidth="1"/>
    <col min="264" max="512" width="8.88671875" style="88"/>
    <col min="513" max="513" width="39.33203125" style="88" customWidth="1"/>
    <col min="514" max="514" width="16.5546875" style="88" customWidth="1"/>
    <col min="515" max="515" width="11.88671875" style="88" customWidth="1"/>
    <col min="516" max="516" width="23.5546875" style="88" customWidth="1"/>
    <col min="517" max="517" width="22" style="88" customWidth="1"/>
    <col min="518" max="518" width="17.88671875" style="88" customWidth="1"/>
    <col min="519" max="519" width="16.44140625" style="88" customWidth="1"/>
    <col min="520" max="768" width="8.88671875" style="88"/>
    <col min="769" max="769" width="39.33203125" style="88" customWidth="1"/>
    <col min="770" max="770" width="16.5546875" style="88" customWidth="1"/>
    <col min="771" max="771" width="11.88671875" style="88" customWidth="1"/>
    <col min="772" max="772" width="23.5546875" style="88" customWidth="1"/>
    <col min="773" max="773" width="22" style="88" customWidth="1"/>
    <col min="774" max="774" width="17.88671875" style="88" customWidth="1"/>
    <col min="775" max="775" width="16.44140625" style="88" customWidth="1"/>
    <col min="776" max="1024" width="8.88671875" style="88"/>
    <col min="1025" max="1025" width="39.33203125" style="88" customWidth="1"/>
    <col min="1026" max="1026" width="16.5546875" style="88" customWidth="1"/>
    <col min="1027" max="1027" width="11.88671875" style="88" customWidth="1"/>
    <col min="1028" max="1028" width="23.5546875" style="88" customWidth="1"/>
    <col min="1029" max="1029" width="22" style="88" customWidth="1"/>
    <col min="1030" max="1030" width="17.88671875" style="88" customWidth="1"/>
    <col min="1031" max="1031" width="16.44140625" style="88" customWidth="1"/>
    <col min="1032" max="1280" width="8.88671875" style="88"/>
    <col min="1281" max="1281" width="39.33203125" style="88" customWidth="1"/>
    <col min="1282" max="1282" width="16.5546875" style="88" customWidth="1"/>
    <col min="1283" max="1283" width="11.88671875" style="88" customWidth="1"/>
    <col min="1284" max="1284" width="23.5546875" style="88" customWidth="1"/>
    <col min="1285" max="1285" width="22" style="88" customWidth="1"/>
    <col min="1286" max="1286" width="17.88671875" style="88" customWidth="1"/>
    <col min="1287" max="1287" width="16.44140625" style="88" customWidth="1"/>
    <col min="1288" max="1536" width="8.88671875" style="88"/>
    <col min="1537" max="1537" width="39.33203125" style="88" customWidth="1"/>
    <col min="1538" max="1538" width="16.5546875" style="88" customWidth="1"/>
    <col min="1539" max="1539" width="11.88671875" style="88" customWidth="1"/>
    <col min="1540" max="1540" width="23.5546875" style="88" customWidth="1"/>
    <col min="1541" max="1541" width="22" style="88" customWidth="1"/>
    <col min="1542" max="1542" width="17.88671875" style="88" customWidth="1"/>
    <col min="1543" max="1543" width="16.44140625" style="88" customWidth="1"/>
    <col min="1544" max="1792" width="8.88671875" style="88"/>
    <col min="1793" max="1793" width="39.33203125" style="88" customWidth="1"/>
    <col min="1794" max="1794" width="16.5546875" style="88" customWidth="1"/>
    <col min="1795" max="1795" width="11.88671875" style="88" customWidth="1"/>
    <col min="1796" max="1796" width="23.5546875" style="88" customWidth="1"/>
    <col min="1797" max="1797" width="22" style="88" customWidth="1"/>
    <col min="1798" max="1798" width="17.88671875" style="88" customWidth="1"/>
    <col min="1799" max="1799" width="16.44140625" style="88" customWidth="1"/>
    <col min="1800" max="2048" width="8.88671875" style="88"/>
    <col min="2049" max="2049" width="39.33203125" style="88" customWidth="1"/>
    <col min="2050" max="2050" width="16.5546875" style="88" customWidth="1"/>
    <col min="2051" max="2051" width="11.88671875" style="88" customWidth="1"/>
    <col min="2052" max="2052" width="23.5546875" style="88" customWidth="1"/>
    <col min="2053" max="2053" width="22" style="88" customWidth="1"/>
    <col min="2054" max="2054" width="17.88671875" style="88" customWidth="1"/>
    <col min="2055" max="2055" width="16.44140625" style="88" customWidth="1"/>
    <col min="2056" max="2304" width="8.88671875" style="88"/>
    <col min="2305" max="2305" width="39.33203125" style="88" customWidth="1"/>
    <col min="2306" max="2306" width="16.5546875" style="88" customWidth="1"/>
    <col min="2307" max="2307" width="11.88671875" style="88" customWidth="1"/>
    <col min="2308" max="2308" width="23.5546875" style="88" customWidth="1"/>
    <col min="2309" max="2309" width="22" style="88" customWidth="1"/>
    <col min="2310" max="2310" width="17.88671875" style="88" customWidth="1"/>
    <col min="2311" max="2311" width="16.44140625" style="88" customWidth="1"/>
    <col min="2312" max="2560" width="8.88671875" style="88"/>
    <col min="2561" max="2561" width="39.33203125" style="88" customWidth="1"/>
    <col min="2562" max="2562" width="16.5546875" style="88" customWidth="1"/>
    <col min="2563" max="2563" width="11.88671875" style="88" customWidth="1"/>
    <col min="2564" max="2564" width="23.5546875" style="88" customWidth="1"/>
    <col min="2565" max="2565" width="22" style="88" customWidth="1"/>
    <col min="2566" max="2566" width="17.88671875" style="88" customWidth="1"/>
    <col min="2567" max="2567" width="16.44140625" style="88" customWidth="1"/>
    <col min="2568" max="2816" width="8.88671875" style="88"/>
    <col min="2817" max="2817" width="39.33203125" style="88" customWidth="1"/>
    <col min="2818" max="2818" width="16.5546875" style="88" customWidth="1"/>
    <col min="2819" max="2819" width="11.88671875" style="88" customWidth="1"/>
    <col min="2820" max="2820" width="23.5546875" style="88" customWidth="1"/>
    <col min="2821" max="2821" width="22" style="88" customWidth="1"/>
    <col min="2822" max="2822" width="17.88671875" style="88" customWidth="1"/>
    <col min="2823" max="2823" width="16.44140625" style="88" customWidth="1"/>
    <col min="2824" max="3072" width="8.88671875" style="88"/>
    <col min="3073" max="3073" width="39.33203125" style="88" customWidth="1"/>
    <col min="3074" max="3074" width="16.5546875" style="88" customWidth="1"/>
    <col min="3075" max="3075" width="11.88671875" style="88" customWidth="1"/>
    <col min="3076" max="3076" width="23.5546875" style="88" customWidth="1"/>
    <col min="3077" max="3077" width="22" style="88" customWidth="1"/>
    <col min="3078" max="3078" width="17.88671875" style="88" customWidth="1"/>
    <col min="3079" max="3079" width="16.44140625" style="88" customWidth="1"/>
    <col min="3080" max="3328" width="8.88671875" style="88"/>
    <col min="3329" max="3329" width="39.33203125" style="88" customWidth="1"/>
    <col min="3330" max="3330" width="16.5546875" style="88" customWidth="1"/>
    <col min="3331" max="3331" width="11.88671875" style="88" customWidth="1"/>
    <col min="3332" max="3332" width="23.5546875" style="88" customWidth="1"/>
    <col min="3333" max="3333" width="22" style="88" customWidth="1"/>
    <col min="3334" max="3334" width="17.88671875" style="88" customWidth="1"/>
    <col min="3335" max="3335" width="16.44140625" style="88" customWidth="1"/>
    <col min="3336" max="3584" width="8.88671875" style="88"/>
    <col min="3585" max="3585" width="39.33203125" style="88" customWidth="1"/>
    <col min="3586" max="3586" width="16.5546875" style="88" customWidth="1"/>
    <col min="3587" max="3587" width="11.88671875" style="88" customWidth="1"/>
    <col min="3588" max="3588" width="23.5546875" style="88" customWidth="1"/>
    <col min="3589" max="3589" width="22" style="88" customWidth="1"/>
    <col min="3590" max="3590" width="17.88671875" style="88" customWidth="1"/>
    <col min="3591" max="3591" width="16.44140625" style="88" customWidth="1"/>
    <col min="3592" max="3840" width="8.88671875" style="88"/>
    <col min="3841" max="3841" width="39.33203125" style="88" customWidth="1"/>
    <col min="3842" max="3842" width="16.5546875" style="88" customWidth="1"/>
    <col min="3843" max="3843" width="11.88671875" style="88" customWidth="1"/>
    <col min="3844" max="3844" width="23.5546875" style="88" customWidth="1"/>
    <col min="3845" max="3845" width="22" style="88" customWidth="1"/>
    <col min="3846" max="3846" width="17.88671875" style="88" customWidth="1"/>
    <col min="3847" max="3847" width="16.44140625" style="88" customWidth="1"/>
    <col min="3848" max="4096" width="8.88671875" style="88"/>
    <col min="4097" max="4097" width="39.33203125" style="88" customWidth="1"/>
    <col min="4098" max="4098" width="16.5546875" style="88" customWidth="1"/>
    <col min="4099" max="4099" width="11.88671875" style="88" customWidth="1"/>
    <col min="4100" max="4100" width="23.5546875" style="88" customWidth="1"/>
    <col min="4101" max="4101" width="22" style="88" customWidth="1"/>
    <col min="4102" max="4102" width="17.88671875" style="88" customWidth="1"/>
    <col min="4103" max="4103" width="16.44140625" style="88" customWidth="1"/>
    <col min="4104" max="4352" width="8.88671875" style="88"/>
    <col min="4353" max="4353" width="39.33203125" style="88" customWidth="1"/>
    <col min="4354" max="4354" width="16.5546875" style="88" customWidth="1"/>
    <col min="4355" max="4355" width="11.88671875" style="88" customWidth="1"/>
    <col min="4356" max="4356" width="23.5546875" style="88" customWidth="1"/>
    <col min="4357" max="4357" width="22" style="88" customWidth="1"/>
    <col min="4358" max="4358" width="17.88671875" style="88" customWidth="1"/>
    <col min="4359" max="4359" width="16.44140625" style="88" customWidth="1"/>
    <col min="4360" max="4608" width="8.88671875" style="88"/>
    <col min="4609" max="4609" width="39.33203125" style="88" customWidth="1"/>
    <col min="4610" max="4610" width="16.5546875" style="88" customWidth="1"/>
    <col min="4611" max="4611" width="11.88671875" style="88" customWidth="1"/>
    <col min="4612" max="4612" width="23.5546875" style="88" customWidth="1"/>
    <col min="4613" max="4613" width="22" style="88" customWidth="1"/>
    <col min="4614" max="4614" width="17.88671875" style="88" customWidth="1"/>
    <col min="4615" max="4615" width="16.44140625" style="88" customWidth="1"/>
    <col min="4616" max="4864" width="8.88671875" style="88"/>
    <col min="4865" max="4865" width="39.33203125" style="88" customWidth="1"/>
    <col min="4866" max="4866" width="16.5546875" style="88" customWidth="1"/>
    <col min="4867" max="4867" width="11.88671875" style="88" customWidth="1"/>
    <col min="4868" max="4868" width="23.5546875" style="88" customWidth="1"/>
    <col min="4869" max="4869" width="22" style="88" customWidth="1"/>
    <col min="4870" max="4870" width="17.88671875" style="88" customWidth="1"/>
    <col min="4871" max="4871" width="16.44140625" style="88" customWidth="1"/>
    <col min="4872" max="5120" width="8.88671875" style="88"/>
    <col min="5121" max="5121" width="39.33203125" style="88" customWidth="1"/>
    <col min="5122" max="5122" width="16.5546875" style="88" customWidth="1"/>
    <col min="5123" max="5123" width="11.88671875" style="88" customWidth="1"/>
    <col min="5124" max="5124" width="23.5546875" style="88" customWidth="1"/>
    <col min="5125" max="5125" width="22" style="88" customWidth="1"/>
    <col min="5126" max="5126" width="17.88671875" style="88" customWidth="1"/>
    <col min="5127" max="5127" width="16.44140625" style="88" customWidth="1"/>
    <col min="5128" max="5376" width="8.88671875" style="88"/>
    <col min="5377" max="5377" width="39.33203125" style="88" customWidth="1"/>
    <col min="5378" max="5378" width="16.5546875" style="88" customWidth="1"/>
    <col min="5379" max="5379" width="11.88671875" style="88" customWidth="1"/>
    <col min="5380" max="5380" width="23.5546875" style="88" customWidth="1"/>
    <col min="5381" max="5381" width="22" style="88" customWidth="1"/>
    <col min="5382" max="5382" width="17.88671875" style="88" customWidth="1"/>
    <col min="5383" max="5383" width="16.44140625" style="88" customWidth="1"/>
    <col min="5384" max="5632" width="8.88671875" style="88"/>
    <col min="5633" max="5633" width="39.33203125" style="88" customWidth="1"/>
    <col min="5634" max="5634" width="16.5546875" style="88" customWidth="1"/>
    <col min="5635" max="5635" width="11.88671875" style="88" customWidth="1"/>
    <col min="5636" max="5636" width="23.5546875" style="88" customWidth="1"/>
    <col min="5637" max="5637" width="22" style="88" customWidth="1"/>
    <col min="5638" max="5638" width="17.88671875" style="88" customWidth="1"/>
    <col min="5639" max="5639" width="16.44140625" style="88" customWidth="1"/>
    <col min="5640" max="5888" width="8.88671875" style="88"/>
    <col min="5889" max="5889" width="39.33203125" style="88" customWidth="1"/>
    <col min="5890" max="5890" width="16.5546875" style="88" customWidth="1"/>
    <col min="5891" max="5891" width="11.88671875" style="88" customWidth="1"/>
    <col min="5892" max="5892" width="23.5546875" style="88" customWidth="1"/>
    <col min="5893" max="5893" width="22" style="88" customWidth="1"/>
    <col min="5894" max="5894" width="17.88671875" style="88" customWidth="1"/>
    <col min="5895" max="5895" width="16.44140625" style="88" customWidth="1"/>
    <col min="5896" max="6144" width="8.88671875" style="88"/>
    <col min="6145" max="6145" width="39.33203125" style="88" customWidth="1"/>
    <col min="6146" max="6146" width="16.5546875" style="88" customWidth="1"/>
    <col min="6147" max="6147" width="11.88671875" style="88" customWidth="1"/>
    <col min="6148" max="6148" width="23.5546875" style="88" customWidth="1"/>
    <col min="6149" max="6149" width="22" style="88" customWidth="1"/>
    <col min="6150" max="6150" width="17.88671875" style="88" customWidth="1"/>
    <col min="6151" max="6151" width="16.44140625" style="88" customWidth="1"/>
    <col min="6152" max="6400" width="8.88671875" style="88"/>
    <col min="6401" max="6401" width="39.33203125" style="88" customWidth="1"/>
    <col min="6402" max="6402" width="16.5546875" style="88" customWidth="1"/>
    <col min="6403" max="6403" width="11.88671875" style="88" customWidth="1"/>
    <col min="6404" max="6404" width="23.5546875" style="88" customWidth="1"/>
    <col min="6405" max="6405" width="22" style="88" customWidth="1"/>
    <col min="6406" max="6406" width="17.88671875" style="88" customWidth="1"/>
    <col min="6407" max="6407" width="16.44140625" style="88" customWidth="1"/>
    <col min="6408" max="6656" width="8.88671875" style="88"/>
    <col min="6657" max="6657" width="39.33203125" style="88" customWidth="1"/>
    <col min="6658" max="6658" width="16.5546875" style="88" customWidth="1"/>
    <col min="6659" max="6659" width="11.88671875" style="88" customWidth="1"/>
    <col min="6660" max="6660" width="23.5546875" style="88" customWidth="1"/>
    <col min="6661" max="6661" width="22" style="88" customWidth="1"/>
    <col min="6662" max="6662" width="17.88671875" style="88" customWidth="1"/>
    <col min="6663" max="6663" width="16.44140625" style="88" customWidth="1"/>
    <col min="6664" max="6912" width="8.88671875" style="88"/>
    <col min="6913" max="6913" width="39.33203125" style="88" customWidth="1"/>
    <col min="6914" max="6914" width="16.5546875" style="88" customWidth="1"/>
    <col min="6915" max="6915" width="11.88671875" style="88" customWidth="1"/>
    <col min="6916" max="6916" width="23.5546875" style="88" customWidth="1"/>
    <col min="6917" max="6917" width="22" style="88" customWidth="1"/>
    <col min="6918" max="6918" width="17.88671875" style="88" customWidth="1"/>
    <col min="6919" max="6919" width="16.44140625" style="88" customWidth="1"/>
    <col min="6920" max="7168" width="8.88671875" style="88"/>
    <col min="7169" max="7169" width="39.33203125" style="88" customWidth="1"/>
    <col min="7170" max="7170" width="16.5546875" style="88" customWidth="1"/>
    <col min="7171" max="7171" width="11.88671875" style="88" customWidth="1"/>
    <col min="7172" max="7172" width="23.5546875" style="88" customWidth="1"/>
    <col min="7173" max="7173" width="22" style="88" customWidth="1"/>
    <col min="7174" max="7174" width="17.88671875" style="88" customWidth="1"/>
    <col min="7175" max="7175" width="16.44140625" style="88" customWidth="1"/>
    <col min="7176" max="7424" width="8.88671875" style="88"/>
    <col min="7425" max="7425" width="39.33203125" style="88" customWidth="1"/>
    <col min="7426" max="7426" width="16.5546875" style="88" customWidth="1"/>
    <col min="7427" max="7427" width="11.88671875" style="88" customWidth="1"/>
    <col min="7428" max="7428" width="23.5546875" style="88" customWidth="1"/>
    <col min="7429" max="7429" width="22" style="88" customWidth="1"/>
    <col min="7430" max="7430" width="17.88671875" style="88" customWidth="1"/>
    <col min="7431" max="7431" width="16.44140625" style="88" customWidth="1"/>
    <col min="7432" max="7680" width="8.88671875" style="88"/>
    <col min="7681" max="7681" width="39.33203125" style="88" customWidth="1"/>
    <col min="7682" max="7682" width="16.5546875" style="88" customWidth="1"/>
    <col min="7683" max="7683" width="11.88671875" style="88" customWidth="1"/>
    <col min="7684" max="7684" width="23.5546875" style="88" customWidth="1"/>
    <col min="7685" max="7685" width="22" style="88" customWidth="1"/>
    <col min="7686" max="7686" width="17.88671875" style="88" customWidth="1"/>
    <col min="7687" max="7687" width="16.44140625" style="88" customWidth="1"/>
    <col min="7688" max="7936" width="8.88671875" style="88"/>
    <col min="7937" max="7937" width="39.33203125" style="88" customWidth="1"/>
    <col min="7938" max="7938" width="16.5546875" style="88" customWidth="1"/>
    <col min="7939" max="7939" width="11.88671875" style="88" customWidth="1"/>
    <col min="7940" max="7940" width="23.5546875" style="88" customWidth="1"/>
    <col min="7941" max="7941" width="22" style="88" customWidth="1"/>
    <col min="7942" max="7942" width="17.88671875" style="88" customWidth="1"/>
    <col min="7943" max="7943" width="16.44140625" style="88" customWidth="1"/>
    <col min="7944" max="8192" width="8.88671875" style="88"/>
    <col min="8193" max="8193" width="39.33203125" style="88" customWidth="1"/>
    <col min="8194" max="8194" width="16.5546875" style="88" customWidth="1"/>
    <col min="8195" max="8195" width="11.88671875" style="88" customWidth="1"/>
    <col min="8196" max="8196" width="23.5546875" style="88" customWidth="1"/>
    <col min="8197" max="8197" width="22" style="88" customWidth="1"/>
    <col min="8198" max="8198" width="17.88671875" style="88" customWidth="1"/>
    <col min="8199" max="8199" width="16.44140625" style="88" customWidth="1"/>
    <col min="8200" max="8448" width="8.88671875" style="88"/>
    <col min="8449" max="8449" width="39.33203125" style="88" customWidth="1"/>
    <col min="8450" max="8450" width="16.5546875" style="88" customWidth="1"/>
    <col min="8451" max="8451" width="11.88671875" style="88" customWidth="1"/>
    <col min="8452" max="8452" width="23.5546875" style="88" customWidth="1"/>
    <col min="8453" max="8453" width="22" style="88" customWidth="1"/>
    <col min="8454" max="8454" width="17.88671875" style="88" customWidth="1"/>
    <col min="8455" max="8455" width="16.44140625" style="88" customWidth="1"/>
    <col min="8456" max="8704" width="8.88671875" style="88"/>
    <col min="8705" max="8705" width="39.33203125" style="88" customWidth="1"/>
    <col min="8706" max="8706" width="16.5546875" style="88" customWidth="1"/>
    <col min="8707" max="8707" width="11.88671875" style="88" customWidth="1"/>
    <col min="8708" max="8708" width="23.5546875" style="88" customWidth="1"/>
    <col min="8709" max="8709" width="22" style="88" customWidth="1"/>
    <col min="8710" max="8710" width="17.88671875" style="88" customWidth="1"/>
    <col min="8711" max="8711" width="16.44140625" style="88" customWidth="1"/>
    <col min="8712" max="8960" width="8.88671875" style="88"/>
    <col min="8961" max="8961" width="39.33203125" style="88" customWidth="1"/>
    <col min="8962" max="8962" width="16.5546875" style="88" customWidth="1"/>
    <col min="8963" max="8963" width="11.88671875" style="88" customWidth="1"/>
    <col min="8964" max="8964" width="23.5546875" style="88" customWidth="1"/>
    <col min="8965" max="8965" width="22" style="88" customWidth="1"/>
    <col min="8966" max="8966" width="17.88671875" style="88" customWidth="1"/>
    <col min="8967" max="8967" width="16.44140625" style="88" customWidth="1"/>
    <col min="8968" max="9216" width="8.88671875" style="88"/>
    <col min="9217" max="9217" width="39.33203125" style="88" customWidth="1"/>
    <col min="9218" max="9218" width="16.5546875" style="88" customWidth="1"/>
    <col min="9219" max="9219" width="11.88671875" style="88" customWidth="1"/>
    <col min="9220" max="9220" width="23.5546875" style="88" customWidth="1"/>
    <col min="9221" max="9221" width="22" style="88" customWidth="1"/>
    <col min="9222" max="9222" width="17.88671875" style="88" customWidth="1"/>
    <col min="9223" max="9223" width="16.44140625" style="88" customWidth="1"/>
    <col min="9224" max="9472" width="8.88671875" style="88"/>
    <col min="9473" max="9473" width="39.33203125" style="88" customWidth="1"/>
    <col min="9474" max="9474" width="16.5546875" style="88" customWidth="1"/>
    <col min="9475" max="9475" width="11.88671875" style="88" customWidth="1"/>
    <col min="9476" max="9476" width="23.5546875" style="88" customWidth="1"/>
    <col min="9477" max="9477" width="22" style="88" customWidth="1"/>
    <col min="9478" max="9478" width="17.88671875" style="88" customWidth="1"/>
    <col min="9479" max="9479" width="16.44140625" style="88" customWidth="1"/>
    <col min="9480" max="9728" width="8.88671875" style="88"/>
    <col min="9729" max="9729" width="39.33203125" style="88" customWidth="1"/>
    <col min="9730" max="9730" width="16.5546875" style="88" customWidth="1"/>
    <col min="9731" max="9731" width="11.88671875" style="88" customWidth="1"/>
    <col min="9732" max="9732" width="23.5546875" style="88" customWidth="1"/>
    <col min="9733" max="9733" width="22" style="88" customWidth="1"/>
    <col min="9734" max="9734" width="17.88671875" style="88" customWidth="1"/>
    <col min="9735" max="9735" width="16.44140625" style="88" customWidth="1"/>
    <col min="9736" max="9984" width="8.88671875" style="88"/>
    <col min="9985" max="9985" width="39.33203125" style="88" customWidth="1"/>
    <col min="9986" max="9986" width="16.5546875" style="88" customWidth="1"/>
    <col min="9987" max="9987" width="11.88671875" style="88" customWidth="1"/>
    <col min="9988" max="9988" width="23.5546875" style="88" customWidth="1"/>
    <col min="9989" max="9989" width="22" style="88" customWidth="1"/>
    <col min="9990" max="9990" width="17.88671875" style="88" customWidth="1"/>
    <col min="9991" max="9991" width="16.44140625" style="88" customWidth="1"/>
    <col min="9992" max="10240" width="8.88671875" style="88"/>
    <col min="10241" max="10241" width="39.33203125" style="88" customWidth="1"/>
    <col min="10242" max="10242" width="16.5546875" style="88" customWidth="1"/>
    <col min="10243" max="10243" width="11.88671875" style="88" customWidth="1"/>
    <col min="10244" max="10244" width="23.5546875" style="88" customWidth="1"/>
    <col min="10245" max="10245" width="22" style="88" customWidth="1"/>
    <col min="10246" max="10246" width="17.88671875" style="88" customWidth="1"/>
    <col min="10247" max="10247" width="16.44140625" style="88" customWidth="1"/>
    <col min="10248" max="10496" width="8.88671875" style="88"/>
    <col min="10497" max="10497" width="39.33203125" style="88" customWidth="1"/>
    <col min="10498" max="10498" width="16.5546875" style="88" customWidth="1"/>
    <col min="10499" max="10499" width="11.88671875" style="88" customWidth="1"/>
    <col min="10500" max="10500" width="23.5546875" style="88" customWidth="1"/>
    <col min="10501" max="10501" width="22" style="88" customWidth="1"/>
    <col min="10502" max="10502" width="17.88671875" style="88" customWidth="1"/>
    <col min="10503" max="10503" width="16.44140625" style="88" customWidth="1"/>
    <col min="10504" max="10752" width="8.88671875" style="88"/>
    <col min="10753" max="10753" width="39.33203125" style="88" customWidth="1"/>
    <col min="10754" max="10754" width="16.5546875" style="88" customWidth="1"/>
    <col min="10755" max="10755" width="11.88671875" style="88" customWidth="1"/>
    <col min="10756" max="10756" width="23.5546875" style="88" customWidth="1"/>
    <col min="10757" max="10757" width="22" style="88" customWidth="1"/>
    <col min="10758" max="10758" width="17.88671875" style="88" customWidth="1"/>
    <col min="10759" max="10759" width="16.44140625" style="88" customWidth="1"/>
    <col min="10760" max="11008" width="8.88671875" style="88"/>
    <col min="11009" max="11009" width="39.33203125" style="88" customWidth="1"/>
    <col min="11010" max="11010" width="16.5546875" style="88" customWidth="1"/>
    <col min="11011" max="11011" width="11.88671875" style="88" customWidth="1"/>
    <col min="11012" max="11012" width="23.5546875" style="88" customWidth="1"/>
    <col min="11013" max="11013" width="22" style="88" customWidth="1"/>
    <col min="11014" max="11014" width="17.88671875" style="88" customWidth="1"/>
    <col min="11015" max="11015" width="16.44140625" style="88" customWidth="1"/>
    <col min="11016" max="11264" width="8.88671875" style="88"/>
    <col min="11265" max="11265" width="39.33203125" style="88" customWidth="1"/>
    <col min="11266" max="11266" width="16.5546875" style="88" customWidth="1"/>
    <col min="11267" max="11267" width="11.88671875" style="88" customWidth="1"/>
    <col min="11268" max="11268" width="23.5546875" style="88" customWidth="1"/>
    <col min="11269" max="11269" width="22" style="88" customWidth="1"/>
    <col min="11270" max="11270" width="17.88671875" style="88" customWidth="1"/>
    <col min="11271" max="11271" width="16.44140625" style="88" customWidth="1"/>
    <col min="11272" max="11520" width="8.88671875" style="88"/>
    <col min="11521" max="11521" width="39.33203125" style="88" customWidth="1"/>
    <col min="11522" max="11522" width="16.5546875" style="88" customWidth="1"/>
    <col min="11523" max="11523" width="11.88671875" style="88" customWidth="1"/>
    <col min="11524" max="11524" width="23.5546875" style="88" customWidth="1"/>
    <col min="11525" max="11525" width="22" style="88" customWidth="1"/>
    <col min="11526" max="11526" width="17.88671875" style="88" customWidth="1"/>
    <col min="11527" max="11527" width="16.44140625" style="88" customWidth="1"/>
    <col min="11528" max="11776" width="8.88671875" style="88"/>
    <col min="11777" max="11777" width="39.33203125" style="88" customWidth="1"/>
    <col min="11778" max="11778" width="16.5546875" style="88" customWidth="1"/>
    <col min="11779" max="11779" width="11.88671875" style="88" customWidth="1"/>
    <col min="11780" max="11780" width="23.5546875" style="88" customWidth="1"/>
    <col min="11781" max="11781" width="22" style="88" customWidth="1"/>
    <col min="11782" max="11782" width="17.88671875" style="88" customWidth="1"/>
    <col min="11783" max="11783" width="16.44140625" style="88" customWidth="1"/>
    <col min="11784" max="12032" width="8.88671875" style="88"/>
    <col min="12033" max="12033" width="39.33203125" style="88" customWidth="1"/>
    <col min="12034" max="12034" width="16.5546875" style="88" customWidth="1"/>
    <col min="12035" max="12035" width="11.88671875" style="88" customWidth="1"/>
    <col min="12036" max="12036" width="23.5546875" style="88" customWidth="1"/>
    <col min="12037" max="12037" width="22" style="88" customWidth="1"/>
    <col min="12038" max="12038" width="17.88671875" style="88" customWidth="1"/>
    <col min="12039" max="12039" width="16.44140625" style="88" customWidth="1"/>
    <col min="12040" max="12288" width="8.88671875" style="88"/>
    <col min="12289" max="12289" width="39.33203125" style="88" customWidth="1"/>
    <col min="12290" max="12290" width="16.5546875" style="88" customWidth="1"/>
    <col min="12291" max="12291" width="11.88671875" style="88" customWidth="1"/>
    <col min="12292" max="12292" width="23.5546875" style="88" customWidth="1"/>
    <col min="12293" max="12293" width="22" style="88" customWidth="1"/>
    <col min="12294" max="12294" width="17.88671875" style="88" customWidth="1"/>
    <col min="12295" max="12295" width="16.44140625" style="88" customWidth="1"/>
    <col min="12296" max="12544" width="8.88671875" style="88"/>
    <col min="12545" max="12545" width="39.33203125" style="88" customWidth="1"/>
    <col min="12546" max="12546" width="16.5546875" style="88" customWidth="1"/>
    <col min="12547" max="12547" width="11.88671875" style="88" customWidth="1"/>
    <col min="12548" max="12548" width="23.5546875" style="88" customWidth="1"/>
    <col min="12549" max="12549" width="22" style="88" customWidth="1"/>
    <col min="12550" max="12550" width="17.88671875" style="88" customWidth="1"/>
    <col min="12551" max="12551" width="16.44140625" style="88" customWidth="1"/>
    <col min="12552" max="12800" width="8.88671875" style="88"/>
    <col min="12801" max="12801" width="39.33203125" style="88" customWidth="1"/>
    <col min="12802" max="12802" width="16.5546875" style="88" customWidth="1"/>
    <col min="12803" max="12803" width="11.88671875" style="88" customWidth="1"/>
    <col min="12804" max="12804" width="23.5546875" style="88" customWidth="1"/>
    <col min="12805" max="12805" width="22" style="88" customWidth="1"/>
    <col min="12806" max="12806" width="17.88671875" style="88" customWidth="1"/>
    <col min="12807" max="12807" width="16.44140625" style="88" customWidth="1"/>
    <col min="12808" max="13056" width="8.88671875" style="88"/>
    <col min="13057" max="13057" width="39.33203125" style="88" customWidth="1"/>
    <col min="13058" max="13058" width="16.5546875" style="88" customWidth="1"/>
    <col min="13059" max="13059" width="11.88671875" style="88" customWidth="1"/>
    <col min="13060" max="13060" width="23.5546875" style="88" customWidth="1"/>
    <col min="13061" max="13061" width="22" style="88" customWidth="1"/>
    <col min="13062" max="13062" width="17.88671875" style="88" customWidth="1"/>
    <col min="13063" max="13063" width="16.44140625" style="88" customWidth="1"/>
    <col min="13064" max="13312" width="8.88671875" style="88"/>
    <col min="13313" max="13313" width="39.33203125" style="88" customWidth="1"/>
    <col min="13314" max="13314" width="16.5546875" style="88" customWidth="1"/>
    <col min="13315" max="13315" width="11.88671875" style="88" customWidth="1"/>
    <col min="13316" max="13316" width="23.5546875" style="88" customWidth="1"/>
    <col min="13317" max="13317" width="22" style="88" customWidth="1"/>
    <col min="13318" max="13318" width="17.88671875" style="88" customWidth="1"/>
    <col min="13319" max="13319" width="16.44140625" style="88" customWidth="1"/>
    <col min="13320" max="13568" width="8.88671875" style="88"/>
    <col min="13569" max="13569" width="39.33203125" style="88" customWidth="1"/>
    <col min="13570" max="13570" width="16.5546875" style="88" customWidth="1"/>
    <col min="13571" max="13571" width="11.88671875" style="88" customWidth="1"/>
    <col min="13572" max="13572" width="23.5546875" style="88" customWidth="1"/>
    <col min="13573" max="13573" width="22" style="88" customWidth="1"/>
    <col min="13574" max="13574" width="17.88671875" style="88" customWidth="1"/>
    <col min="13575" max="13575" width="16.44140625" style="88" customWidth="1"/>
    <col min="13576" max="13824" width="8.88671875" style="88"/>
    <col min="13825" max="13825" width="39.33203125" style="88" customWidth="1"/>
    <col min="13826" max="13826" width="16.5546875" style="88" customWidth="1"/>
    <col min="13827" max="13827" width="11.88671875" style="88" customWidth="1"/>
    <col min="13828" max="13828" width="23.5546875" style="88" customWidth="1"/>
    <col min="13829" max="13829" width="22" style="88" customWidth="1"/>
    <col min="13830" max="13830" width="17.88671875" style="88" customWidth="1"/>
    <col min="13831" max="13831" width="16.44140625" style="88" customWidth="1"/>
    <col min="13832" max="14080" width="8.88671875" style="88"/>
    <col min="14081" max="14081" width="39.33203125" style="88" customWidth="1"/>
    <col min="14082" max="14082" width="16.5546875" style="88" customWidth="1"/>
    <col min="14083" max="14083" width="11.88671875" style="88" customWidth="1"/>
    <col min="14084" max="14084" width="23.5546875" style="88" customWidth="1"/>
    <col min="14085" max="14085" width="22" style="88" customWidth="1"/>
    <col min="14086" max="14086" width="17.88671875" style="88" customWidth="1"/>
    <col min="14087" max="14087" width="16.44140625" style="88" customWidth="1"/>
    <col min="14088" max="14336" width="8.88671875" style="88"/>
    <col min="14337" max="14337" width="39.33203125" style="88" customWidth="1"/>
    <col min="14338" max="14338" width="16.5546875" style="88" customWidth="1"/>
    <col min="14339" max="14339" width="11.88671875" style="88" customWidth="1"/>
    <col min="14340" max="14340" width="23.5546875" style="88" customWidth="1"/>
    <col min="14341" max="14341" width="22" style="88" customWidth="1"/>
    <col min="14342" max="14342" width="17.88671875" style="88" customWidth="1"/>
    <col min="14343" max="14343" width="16.44140625" style="88" customWidth="1"/>
    <col min="14344" max="14592" width="8.88671875" style="88"/>
    <col min="14593" max="14593" width="39.33203125" style="88" customWidth="1"/>
    <col min="14594" max="14594" width="16.5546875" style="88" customWidth="1"/>
    <col min="14595" max="14595" width="11.88671875" style="88" customWidth="1"/>
    <col min="14596" max="14596" width="23.5546875" style="88" customWidth="1"/>
    <col min="14597" max="14597" width="22" style="88" customWidth="1"/>
    <col min="14598" max="14598" width="17.88671875" style="88" customWidth="1"/>
    <col min="14599" max="14599" width="16.44140625" style="88" customWidth="1"/>
    <col min="14600" max="14848" width="8.88671875" style="88"/>
    <col min="14849" max="14849" width="39.33203125" style="88" customWidth="1"/>
    <col min="14850" max="14850" width="16.5546875" style="88" customWidth="1"/>
    <col min="14851" max="14851" width="11.88671875" style="88" customWidth="1"/>
    <col min="14852" max="14852" width="23.5546875" style="88" customWidth="1"/>
    <col min="14853" max="14853" width="22" style="88" customWidth="1"/>
    <col min="14854" max="14854" width="17.88671875" style="88" customWidth="1"/>
    <col min="14855" max="14855" width="16.44140625" style="88" customWidth="1"/>
    <col min="14856" max="15104" width="8.88671875" style="88"/>
    <col min="15105" max="15105" width="39.33203125" style="88" customWidth="1"/>
    <col min="15106" max="15106" width="16.5546875" style="88" customWidth="1"/>
    <col min="15107" max="15107" width="11.88671875" style="88" customWidth="1"/>
    <col min="15108" max="15108" width="23.5546875" style="88" customWidth="1"/>
    <col min="15109" max="15109" width="22" style="88" customWidth="1"/>
    <col min="15110" max="15110" width="17.88671875" style="88" customWidth="1"/>
    <col min="15111" max="15111" width="16.44140625" style="88" customWidth="1"/>
    <col min="15112" max="15360" width="8.88671875" style="88"/>
    <col min="15361" max="15361" width="39.33203125" style="88" customWidth="1"/>
    <col min="15362" max="15362" width="16.5546875" style="88" customWidth="1"/>
    <col min="15363" max="15363" width="11.88671875" style="88" customWidth="1"/>
    <col min="15364" max="15364" width="23.5546875" style="88" customWidth="1"/>
    <col min="15365" max="15365" width="22" style="88" customWidth="1"/>
    <col min="15366" max="15366" width="17.88671875" style="88" customWidth="1"/>
    <col min="15367" max="15367" width="16.44140625" style="88" customWidth="1"/>
    <col min="15368" max="15616" width="8.88671875" style="88"/>
    <col min="15617" max="15617" width="39.33203125" style="88" customWidth="1"/>
    <col min="15618" max="15618" width="16.5546875" style="88" customWidth="1"/>
    <col min="15619" max="15619" width="11.88671875" style="88" customWidth="1"/>
    <col min="15620" max="15620" width="23.5546875" style="88" customWidth="1"/>
    <col min="15621" max="15621" width="22" style="88" customWidth="1"/>
    <col min="15622" max="15622" width="17.88671875" style="88" customWidth="1"/>
    <col min="15623" max="15623" width="16.44140625" style="88" customWidth="1"/>
    <col min="15624" max="15872" width="8.88671875" style="88"/>
    <col min="15873" max="15873" width="39.33203125" style="88" customWidth="1"/>
    <col min="15874" max="15874" width="16.5546875" style="88" customWidth="1"/>
    <col min="15875" max="15875" width="11.88671875" style="88" customWidth="1"/>
    <col min="15876" max="15876" width="23.5546875" style="88" customWidth="1"/>
    <col min="15877" max="15877" width="22" style="88" customWidth="1"/>
    <col min="15878" max="15878" width="17.88671875" style="88" customWidth="1"/>
    <col min="15879" max="15879" width="16.44140625" style="88" customWidth="1"/>
    <col min="15880" max="16128" width="8.88671875" style="88"/>
    <col min="16129" max="16129" width="39.33203125" style="88" customWidth="1"/>
    <col min="16130" max="16130" width="16.5546875" style="88" customWidth="1"/>
    <col min="16131" max="16131" width="11.88671875" style="88" customWidth="1"/>
    <col min="16132" max="16132" width="23.5546875" style="88" customWidth="1"/>
    <col min="16133" max="16133" width="22" style="88" customWidth="1"/>
    <col min="16134" max="16134" width="17.88671875" style="88" customWidth="1"/>
    <col min="16135" max="16135" width="16.44140625" style="88" customWidth="1"/>
    <col min="16136" max="16384" width="8.88671875" style="88"/>
  </cols>
  <sheetData>
    <row r="1" spans="1:8" ht="80.400000000000006" customHeight="1" x14ac:dyDescent="0.3">
      <c r="C1" s="192" t="s">
        <v>409</v>
      </c>
      <c r="D1" s="192"/>
      <c r="E1" s="192"/>
      <c r="F1" s="192"/>
      <c r="G1" s="192"/>
      <c r="H1" s="126"/>
    </row>
    <row r="2" spans="1:8" ht="89.4" customHeight="1" x14ac:dyDescent="0.3">
      <c r="A2" s="193" t="s">
        <v>398</v>
      </c>
      <c r="B2" s="193"/>
      <c r="C2" s="193"/>
      <c r="D2" s="193"/>
      <c r="E2" s="193"/>
      <c r="F2" s="193"/>
      <c r="G2" s="145"/>
      <c r="H2" s="145"/>
    </row>
    <row r="3" spans="1:8" ht="15.6" x14ac:dyDescent="0.25">
      <c r="B3" s="114"/>
      <c r="C3" s="114"/>
      <c r="D3" s="114"/>
      <c r="E3" s="114"/>
      <c r="F3" s="114"/>
      <c r="G3" s="144" t="s">
        <v>395</v>
      </c>
      <c r="H3" s="115"/>
    </row>
    <row r="4" spans="1:8" ht="15.6" x14ac:dyDescent="0.25">
      <c r="F4" s="144" t="s">
        <v>395</v>
      </c>
    </row>
    <row r="5" spans="1:8" ht="43.2" customHeight="1" x14ac:dyDescent="0.25">
      <c r="A5" s="184" t="s">
        <v>40</v>
      </c>
      <c r="B5" s="187" t="s">
        <v>228</v>
      </c>
      <c r="C5" s="188"/>
      <c r="D5" s="189" t="s">
        <v>393</v>
      </c>
      <c r="E5" s="189" t="s">
        <v>230</v>
      </c>
      <c r="F5" s="189" t="s">
        <v>0</v>
      </c>
      <c r="G5" s="189" t="s">
        <v>231</v>
      </c>
    </row>
    <row r="6" spans="1:8" ht="35.4" customHeight="1" x14ac:dyDescent="0.25">
      <c r="A6" s="185"/>
      <c r="B6" s="191" t="s">
        <v>41</v>
      </c>
      <c r="C6" s="189" t="s">
        <v>42</v>
      </c>
      <c r="D6" s="190"/>
      <c r="E6" s="190"/>
      <c r="F6" s="190"/>
      <c r="G6" s="190"/>
    </row>
    <row r="7" spans="1:8" ht="67.2" customHeight="1" x14ac:dyDescent="0.25">
      <c r="A7" s="186"/>
      <c r="B7" s="191"/>
      <c r="C7" s="189"/>
      <c r="D7" s="190"/>
      <c r="E7" s="190"/>
      <c r="F7" s="190"/>
      <c r="G7" s="190"/>
    </row>
    <row r="8" spans="1:8" ht="15.6" x14ac:dyDescent="0.25">
      <c r="A8" s="111">
        <v>1</v>
      </c>
      <c r="B8" s="112">
        <v>2</v>
      </c>
      <c r="C8" s="111">
        <v>3</v>
      </c>
      <c r="D8" s="112">
        <v>4</v>
      </c>
      <c r="E8" s="111">
        <v>5</v>
      </c>
      <c r="F8" s="112">
        <v>4</v>
      </c>
      <c r="G8" s="116">
        <v>7</v>
      </c>
    </row>
    <row r="9" spans="1:8" s="121" customFormat="1" ht="31.2" x14ac:dyDescent="0.3">
      <c r="A9" s="150" t="s">
        <v>227</v>
      </c>
      <c r="B9" s="81"/>
      <c r="C9" s="97"/>
      <c r="D9" s="118">
        <v>258887496.59</v>
      </c>
      <c r="E9" s="119">
        <f>D9</f>
        <v>258887496.59</v>
      </c>
      <c r="F9" s="136">
        <v>256928.9</v>
      </c>
      <c r="G9" s="120">
        <f>F9/E9*100</f>
        <v>9.9243456475960362E-2</v>
      </c>
    </row>
    <row r="10" spans="1:8" s="121" customFormat="1" ht="15.6" x14ac:dyDescent="0.3">
      <c r="A10" s="117" t="s">
        <v>311</v>
      </c>
      <c r="B10" s="81"/>
      <c r="C10" s="97"/>
      <c r="D10" s="118"/>
      <c r="E10" s="119"/>
      <c r="F10" s="136"/>
      <c r="G10" s="120"/>
    </row>
    <row r="11" spans="1:8" s="121" customFormat="1" ht="62.4" x14ac:dyDescent="0.3">
      <c r="A11" s="150" t="s">
        <v>116</v>
      </c>
      <c r="B11" s="81" t="s">
        <v>194</v>
      </c>
      <c r="C11" s="122"/>
      <c r="D11" s="118">
        <v>6996900</v>
      </c>
      <c r="E11" s="119">
        <f t="shared" ref="E11:E38" si="0">D11</f>
        <v>6996900</v>
      </c>
      <c r="F11" s="136">
        <v>6637.2</v>
      </c>
      <c r="G11" s="120">
        <f t="shared" ref="G11:G89" si="1">F11/E11*100</f>
        <v>9.4859151910131626E-2</v>
      </c>
    </row>
    <row r="12" spans="1:8" ht="31.2" x14ac:dyDescent="0.3">
      <c r="A12" s="123" t="s">
        <v>212</v>
      </c>
      <c r="B12" s="81" t="s">
        <v>388</v>
      </c>
      <c r="C12" s="122"/>
      <c r="D12" s="118">
        <v>6996900</v>
      </c>
      <c r="E12" s="119">
        <f t="shared" ref="E12:E13" si="2">D12</f>
        <v>6996900</v>
      </c>
      <c r="F12" s="136">
        <v>6637.2</v>
      </c>
      <c r="G12" s="120">
        <f t="shared" si="1"/>
        <v>9.4859151910131626E-2</v>
      </c>
    </row>
    <row r="13" spans="1:8" ht="31.2" x14ac:dyDescent="0.3">
      <c r="A13" s="123" t="s">
        <v>195</v>
      </c>
      <c r="B13" s="81" t="s">
        <v>389</v>
      </c>
      <c r="C13" s="122"/>
      <c r="D13" s="118">
        <v>6996900</v>
      </c>
      <c r="E13" s="119">
        <f t="shared" si="2"/>
        <v>6996900</v>
      </c>
      <c r="F13" s="136">
        <v>6557.2</v>
      </c>
      <c r="G13" s="120">
        <f t="shared" si="1"/>
        <v>9.3715788420586255E-2</v>
      </c>
    </row>
    <row r="14" spans="1:8" ht="46.8" x14ac:dyDescent="0.3">
      <c r="A14" s="123" t="s">
        <v>341</v>
      </c>
      <c r="B14" s="81" t="s">
        <v>390</v>
      </c>
      <c r="C14" s="122"/>
      <c r="D14" s="118">
        <v>6916900</v>
      </c>
      <c r="E14" s="119">
        <f t="shared" ref="E14" si="3">D14</f>
        <v>6916900</v>
      </c>
      <c r="F14" s="136">
        <v>6557.2</v>
      </c>
      <c r="G14" s="120">
        <f t="shared" si="1"/>
        <v>9.479969350431551E-2</v>
      </c>
    </row>
    <row r="15" spans="1:8" ht="109.2" x14ac:dyDescent="0.3">
      <c r="A15" s="123" t="s">
        <v>46</v>
      </c>
      <c r="B15" s="81" t="s">
        <v>390</v>
      </c>
      <c r="C15" s="97">
        <v>100</v>
      </c>
      <c r="D15" s="118">
        <v>5488200</v>
      </c>
      <c r="E15" s="119">
        <f t="shared" si="0"/>
        <v>5488200</v>
      </c>
      <c r="F15" s="136">
        <v>5182.3999999999996</v>
      </c>
      <c r="G15" s="120">
        <f t="shared" si="1"/>
        <v>9.4428045625159426E-2</v>
      </c>
    </row>
    <row r="16" spans="1:8" ht="46.8" x14ac:dyDescent="0.3">
      <c r="A16" s="123" t="s">
        <v>136</v>
      </c>
      <c r="B16" s="81" t="s">
        <v>390</v>
      </c>
      <c r="C16" s="97">
        <v>200</v>
      </c>
      <c r="D16" s="118">
        <v>1427500</v>
      </c>
      <c r="E16" s="119">
        <f t="shared" si="0"/>
        <v>1427500</v>
      </c>
      <c r="F16" s="136">
        <v>1373.7</v>
      </c>
      <c r="G16" s="120">
        <f t="shared" si="1"/>
        <v>9.6231173380035034E-2</v>
      </c>
    </row>
    <row r="17" spans="1:7" ht="15.6" x14ac:dyDescent="0.3">
      <c r="A17" s="123" t="s">
        <v>8</v>
      </c>
      <c r="B17" s="81" t="s">
        <v>390</v>
      </c>
      <c r="C17" s="97">
        <v>800</v>
      </c>
      <c r="D17" s="118">
        <v>1200</v>
      </c>
      <c r="E17" s="119">
        <f t="shared" si="0"/>
        <v>1200</v>
      </c>
      <c r="F17" s="136">
        <v>1.1000000000000001</v>
      </c>
      <c r="G17" s="120">
        <f t="shared" si="1"/>
        <v>9.1666666666666674E-2</v>
      </c>
    </row>
    <row r="18" spans="1:7" ht="62.4" hidden="1" x14ac:dyDescent="0.3">
      <c r="A18" s="123" t="s">
        <v>366</v>
      </c>
      <c r="B18" s="81" t="s">
        <v>365</v>
      </c>
      <c r="C18" s="122"/>
      <c r="D18" s="118">
        <v>1120000</v>
      </c>
      <c r="E18" s="119">
        <f t="shared" si="0"/>
        <v>1120000</v>
      </c>
      <c r="F18" s="136">
        <v>1120000</v>
      </c>
      <c r="G18" s="120">
        <f t="shared" si="1"/>
        <v>100</v>
      </c>
    </row>
    <row r="19" spans="1:7" ht="46.8" hidden="1" x14ac:dyDescent="0.3">
      <c r="A19" s="123" t="s">
        <v>136</v>
      </c>
      <c r="B19" s="81" t="s">
        <v>365</v>
      </c>
      <c r="C19" s="97">
        <v>200</v>
      </c>
      <c r="D19" s="118">
        <v>1120000</v>
      </c>
      <c r="E19" s="119">
        <f t="shared" ref="E19" si="4">D19</f>
        <v>1120000</v>
      </c>
      <c r="F19" s="136">
        <v>1120000</v>
      </c>
      <c r="G19" s="120">
        <f t="shared" si="1"/>
        <v>100</v>
      </c>
    </row>
    <row r="20" spans="1:7" ht="62.4" hidden="1" x14ac:dyDescent="0.3">
      <c r="A20" s="123" t="s">
        <v>286</v>
      </c>
      <c r="B20" s="81" t="s">
        <v>285</v>
      </c>
      <c r="C20" s="122"/>
      <c r="D20" s="118">
        <v>300000</v>
      </c>
      <c r="E20" s="119">
        <f t="shared" si="0"/>
        <v>300000</v>
      </c>
      <c r="F20" s="136">
        <v>300000</v>
      </c>
      <c r="G20" s="120">
        <f>F20/E20*100</f>
        <v>100</v>
      </c>
    </row>
    <row r="21" spans="1:7" ht="46.8" hidden="1" x14ac:dyDescent="0.3">
      <c r="A21" s="123" t="s">
        <v>136</v>
      </c>
      <c r="B21" s="81" t="s">
        <v>285</v>
      </c>
      <c r="C21" s="97">
        <v>200</v>
      </c>
      <c r="D21" s="118">
        <v>300000</v>
      </c>
      <c r="E21" s="119">
        <f t="shared" si="0"/>
        <v>300000</v>
      </c>
      <c r="F21" s="136">
        <v>300000</v>
      </c>
      <c r="G21" s="120">
        <f>F21/E21*100</f>
        <v>100</v>
      </c>
    </row>
    <row r="22" spans="1:7" ht="62.4" x14ac:dyDescent="0.3">
      <c r="A22" s="123" t="s">
        <v>137</v>
      </c>
      <c r="B22" s="81" t="s">
        <v>391</v>
      </c>
      <c r="C22" s="97"/>
      <c r="D22" s="118"/>
      <c r="E22" s="119"/>
      <c r="F22" s="136">
        <v>80</v>
      </c>
      <c r="G22" s="120"/>
    </row>
    <row r="23" spans="1:7" ht="78" x14ac:dyDescent="0.3">
      <c r="A23" s="123" t="s">
        <v>232</v>
      </c>
      <c r="B23" s="81" t="s">
        <v>392</v>
      </c>
      <c r="C23" s="122"/>
      <c r="D23" s="118">
        <v>80000</v>
      </c>
      <c r="E23" s="119">
        <f t="shared" si="0"/>
        <v>80000</v>
      </c>
      <c r="F23" s="136">
        <v>80</v>
      </c>
      <c r="G23" s="120">
        <f t="shared" si="1"/>
        <v>0.1</v>
      </c>
    </row>
    <row r="24" spans="1:7" ht="15.6" x14ac:dyDescent="0.3">
      <c r="A24" s="123" t="s">
        <v>10</v>
      </c>
      <c r="B24" s="81" t="s">
        <v>392</v>
      </c>
      <c r="C24" s="97">
        <v>500</v>
      </c>
      <c r="D24" s="118">
        <v>80000</v>
      </c>
      <c r="E24" s="119">
        <f t="shared" si="0"/>
        <v>80000</v>
      </c>
      <c r="F24" s="136">
        <v>80</v>
      </c>
      <c r="G24" s="120">
        <f t="shared" si="1"/>
        <v>0.1</v>
      </c>
    </row>
    <row r="25" spans="1:7" s="121" customFormat="1" ht="78" x14ac:dyDescent="0.3">
      <c r="A25" s="152" t="s">
        <v>117</v>
      </c>
      <c r="B25" s="81" t="s">
        <v>196</v>
      </c>
      <c r="C25" s="122"/>
      <c r="D25" s="118">
        <v>3271000</v>
      </c>
      <c r="E25" s="119">
        <f t="shared" si="0"/>
        <v>3271000</v>
      </c>
      <c r="F25" s="136">
        <v>2823.8</v>
      </c>
      <c r="G25" s="120">
        <f t="shared" si="1"/>
        <v>8.6328339957199643E-2</v>
      </c>
    </row>
    <row r="26" spans="1:7" ht="31.2" x14ac:dyDescent="0.3">
      <c r="A26" s="123" t="s">
        <v>212</v>
      </c>
      <c r="B26" s="81" t="s">
        <v>312</v>
      </c>
      <c r="C26" s="122"/>
      <c r="D26" s="118">
        <v>3271000</v>
      </c>
      <c r="E26" s="119">
        <f t="shared" ref="E26" si="5">D26</f>
        <v>3271000</v>
      </c>
      <c r="F26" s="136">
        <v>2823.8</v>
      </c>
      <c r="G26" s="120">
        <f t="shared" si="1"/>
        <v>8.6328339957199643E-2</v>
      </c>
    </row>
    <row r="27" spans="1:7" ht="78" x14ac:dyDescent="0.3">
      <c r="A27" s="123" t="s">
        <v>377</v>
      </c>
      <c r="B27" s="81" t="s">
        <v>313</v>
      </c>
      <c r="C27" s="122"/>
      <c r="D27" s="118">
        <v>3271000</v>
      </c>
      <c r="E27" s="119">
        <f t="shared" ref="E27:E28" si="6">D27</f>
        <v>3271000</v>
      </c>
      <c r="F27" s="136">
        <v>2823.8</v>
      </c>
      <c r="G27" s="120">
        <f t="shared" si="1"/>
        <v>8.6328339957199643E-2</v>
      </c>
    </row>
    <row r="28" spans="1:7" ht="46.8" x14ac:dyDescent="0.3">
      <c r="A28" s="123" t="s">
        <v>341</v>
      </c>
      <c r="B28" s="81" t="s">
        <v>314</v>
      </c>
      <c r="C28" s="122"/>
      <c r="D28" s="118">
        <v>3271000</v>
      </c>
      <c r="E28" s="119">
        <f t="shared" si="6"/>
        <v>3271000</v>
      </c>
      <c r="F28" s="136">
        <v>2823.8</v>
      </c>
      <c r="G28" s="120">
        <f t="shared" si="1"/>
        <v>8.6328339957199643E-2</v>
      </c>
    </row>
    <row r="29" spans="1:7" ht="109.2" x14ac:dyDescent="0.3">
      <c r="A29" s="123" t="s">
        <v>46</v>
      </c>
      <c r="B29" s="81" t="s">
        <v>314</v>
      </c>
      <c r="C29" s="97">
        <v>100</v>
      </c>
      <c r="D29" s="118">
        <v>2057700</v>
      </c>
      <c r="E29" s="119">
        <f t="shared" si="0"/>
        <v>2057700</v>
      </c>
      <c r="F29" s="136">
        <v>1971.7</v>
      </c>
      <c r="G29" s="120">
        <f t="shared" si="1"/>
        <v>9.5820576371677124E-2</v>
      </c>
    </row>
    <row r="30" spans="1:7" ht="46.8" x14ac:dyDescent="0.3">
      <c r="A30" s="123" t="s">
        <v>136</v>
      </c>
      <c r="B30" s="81" t="s">
        <v>314</v>
      </c>
      <c r="C30" s="97">
        <v>200</v>
      </c>
      <c r="D30" s="118">
        <v>1213200</v>
      </c>
      <c r="E30" s="119">
        <f t="shared" si="0"/>
        <v>1213200</v>
      </c>
      <c r="F30" s="136">
        <v>852.1</v>
      </c>
      <c r="G30" s="120">
        <f t="shared" si="1"/>
        <v>7.0235740191229801E-2</v>
      </c>
    </row>
    <row r="31" spans="1:7" ht="15.6" hidden="1" x14ac:dyDescent="0.3">
      <c r="A31" s="123" t="s">
        <v>8</v>
      </c>
      <c r="B31" s="81" t="s">
        <v>314</v>
      </c>
      <c r="C31" s="97">
        <v>800</v>
      </c>
      <c r="D31" s="118">
        <v>100</v>
      </c>
      <c r="E31" s="119">
        <f t="shared" si="0"/>
        <v>100</v>
      </c>
      <c r="F31" s="136">
        <v>0.4</v>
      </c>
      <c r="G31" s="120">
        <f t="shared" si="1"/>
        <v>0.4</v>
      </c>
    </row>
    <row r="32" spans="1:7" s="121" customFormat="1" ht="62.4" x14ac:dyDescent="0.3">
      <c r="A32" s="123" t="s">
        <v>115</v>
      </c>
      <c r="B32" s="81" t="s">
        <v>189</v>
      </c>
      <c r="C32" s="122"/>
      <c r="D32" s="124">
        <v>168835.3</v>
      </c>
      <c r="E32" s="124">
        <f t="shared" ref="E32:E37" si="7">D32</f>
        <v>168835.3</v>
      </c>
      <c r="F32" s="137">
        <v>168.8</v>
      </c>
      <c r="G32" s="120">
        <f t="shared" si="1"/>
        <v>9.9979092050063015E-2</v>
      </c>
    </row>
    <row r="33" spans="1:7" ht="31.2" x14ac:dyDescent="0.3">
      <c r="A33" s="123" t="s">
        <v>212</v>
      </c>
      <c r="B33" s="81" t="s">
        <v>190</v>
      </c>
      <c r="C33" s="122"/>
      <c r="D33" s="124">
        <v>168835.3</v>
      </c>
      <c r="E33" s="124">
        <f t="shared" si="7"/>
        <v>168835.3</v>
      </c>
      <c r="F33" s="137">
        <v>168.8</v>
      </c>
      <c r="G33" s="120">
        <f t="shared" si="1"/>
        <v>9.9979092050063015E-2</v>
      </c>
    </row>
    <row r="34" spans="1:7" ht="78" x14ac:dyDescent="0.3">
      <c r="A34" s="152" t="s">
        <v>191</v>
      </c>
      <c r="B34" s="81" t="s">
        <v>192</v>
      </c>
      <c r="C34" s="122"/>
      <c r="D34" s="124">
        <v>168835.3</v>
      </c>
      <c r="E34" s="124">
        <f t="shared" si="7"/>
        <v>168835.3</v>
      </c>
      <c r="F34" s="137">
        <v>168.8</v>
      </c>
      <c r="G34" s="120">
        <f t="shared" si="1"/>
        <v>9.9979092050063015E-2</v>
      </c>
    </row>
    <row r="35" spans="1:7" ht="46.8" x14ac:dyDescent="0.3">
      <c r="A35" s="123" t="s">
        <v>202</v>
      </c>
      <c r="B35" s="81" t="s">
        <v>193</v>
      </c>
      <c r="C35" s="122"/>
      <c r="D35" s="124">
        <v>168835.3</v>
      </c>
      <c r="E35" s="124">
        <f t="shared" si="7"/>
        <v>168835.3</v>
      </c>
      <c r="F35" s="137">
        <v>168.8</v>
      </c>
      <c r="G35" s="120">
        <f t="shared" si="1"/>
        <v>9.9979092050063015E-2</v>
      </c>
    </row>
    <row r="36" spans="1:7" ht="109.2" x14ac:dyDescent="0.3">
      <c r="A36" s="123" t="s">
        <v>46</v>
      </c>
      <c r="B36" s="81" t="s">
        <v>193</v>
      </c>
      <c r="C36" s="97">
        <v>100</v>
      </c>
      <c r="D36" s="124">
        <v>88835.3</v>
      </c>
      <c r="E36" s="124">
        <f t="shared" si="7"/>
        <v>88835.3</v>
      </c>
      <c r="F36" s="137">
        <v>88.8</v>
      </c>
      <c r="G36" s="120">
        <f t="shared" si="1"/>
        <v>9.9960263543884001E-2</v>
      </c>
    </row>
    <row r="37" spans="1:7" ht="46.8" x14ac:dyDescent="0.3">
      <c r="A37" s="123" t="s">
        <v>136</v>
      </c>
      <c r="B37" s="81" t="s">
        <v>193</v>
      </c>
      <c r="C37" s="97">
        <v>200</v>
      </c>
      <c r="D37" s="124">
        <v>80000</v>
      </c>
      <c r="E37" s="124">
        <f t="shared" si="7"/>
        <v>80000</v>
      </c>
      <c r="F37" s="137">
        <v>80</v>
      </c>
      <c r="G37" s="120">
        <f t="shared" si="1"/>
        <v>0.1</v>
      </c>
    </row>
    <row r="38" spans="1:7" s="121" customFormat="1" ht="78" x14ac:dyDescent="0.3">
      <c r="A38" s="152" t="s">
        <v>211</v>
      </c>
      <c r="B38" s="81" t="s">
        <v>207</v>
      </c>
      <c r="C38" s="122"/>
      <c r="D38" s="118">
        <v>2599110</v>
      </c>
      <c r="E38" s="119">
        <f t="shared" si="0"/>
        <v>2599110</v>
      </c>
      <c r="F38" s="136">
        <v>2543.6</v>
      </c>
      <c r="G38" s="120">
        <f t="shared" si="1"/>
        <v>9.7864268922823572E-2</v>
      </c>
    </row>
    <row r="39" spans="1:7" ht="31.2" x14ac:dyDescent="0.3">
      <c r="A39" s="123" t="s">
        <v>212</v>
      </c>
      <c r="B39" s="81" t="s">
        <v>208</v>
      </c>
      <c r="C39" s="122"/>
      <c r="D39" s="118">
        <v>2599110</v>
      </c>
      <c r="E39" s="119">
        <f t="shared" ref="E39:E40" si="8">D39</f>
        <v>2599110</v>
      </c>
      <c r="F39" s="136">
        <v>2543.6</v>
      </c>
      <c r="G39" s="120">
        <f t="shared" si="1"/>
        <v>9.7864268922823572E-2</v>
      </c>
    </row>
    <row r="40" spans="1:7" ht="78" x14ac:dyDescent="0.3">
      <c r="A40" s="123" t="s">
        <v>213</v>
      </c>
      <c r="B40" s="81" t="s">
        <v>209</v>
      </c>
      <c r="C40" s="122"/>
      <c r="D40" s="118">
        <v>2599110</v>
      </c>
      <c r="E40" s="119">
        <f t="shared" si="8"/>
        <v>2599110</v>
      </c>
      <c r="F40" s="136">
        <v>2543.6</v>
      </c>
      <c r="G40" s="120">
        <f t="shared" si="1"/>
        <v>9.7864268922823572E-2</v>
      </c>
    </row>
    <row r="41" spans="1:7" ht="78" hidden="1" x14ac:dyDescent="0.3">
      <c r="A41" s="123" t="s">
        <v>301</v>
      </c>
      <c r="B41" s="81" t="s">
        <v>302</v>
      </c>
      <c r="C41" s="122"/>
      <c r="D41" s="118">
        <v>315000</v>
      </c>
      <c r="E41" s="119">
        <f t="shared" ref="E41:E43" si="9">D41</f>
        <v>315000</v>
      </c>
      <c r="F41" s="136">
        <v>314842.26</v>
      </c>
      <c r="G41" s="120">
        <f t="shared" si="1"/>
        <v>99.94992380952381</v>
      </c>
    </row>
    <row r="42" spans="1:7" ht="46.8" hidden="1" x14ac:dyDescent="0.3">
      <c r="A42" s="123" t="s">
        <v>136</v>
      </c>
      <c r="B42" s="81" t="s">
        <v>302</v>
      </c>
      <c r="C42" s="97">
        <v>200</v>
      </c>
      <c r="D42" s="118">
        <v>315000</v>
      </c>
      <c r="E42" s="119">
        <f t="shared" si="9"/>
        <v>315000</v>
      </c>
      <c r="F42" s="136">
        <v>314842.26</v>
      </c>
      <c r="G42" s="120">
        <f t="shared" si="1"/>
        <v>99.94992380952381</v>
      </c>
    </row>
    <row r="43" spans="1:7" ht="62.4" x14ac:dyDescent="0.3">
      <c r="A43" s="123" t="s">
        <v>214</v>
      </c>
      <c r="B43" s="81" t="s">
        <v>210</v>
      </c>
      <c r="C43" s="122"/>
      <c r="D43" s="118">
        <v>370400</v>
      </c>
      <c r="E43" s="119">
        <f t="shared" si="9"/>
        <v>370400</v>
      </c>
      <c r="F43" s="136">
        <v>314.89999999999998</v>
      </c>
      <c r="G43" s="120">
        <f t="shared" si="1"/>
        <v>8.5016198704103665E-2</v>
      </c>
    </row>
    <row r="44" spans="1:7" ht="46.8" x14ac:dyDescent="0.3">
      <c r="A44" s="123" t="s">
        <v>136</v>
      </c>
      <c r="B44" s="81" t="s">
        <v>210</v>
      </c>
      <c r="C44" s="97">
        <v>200</v>
      </c>
      <c r="D44" s="118">
        <v>370400</v>
      </c>
      <c r="E44" s="119">
        <f t="shared" ref="E44" si="10">D44</f>
        <v>370400</v>
      </c>
      <c r="F44" s="136">
        <v>314.89999999999998</v>
      </c>
      <c r="G44" s="120">
        <f>F44/E44*100</f>
        <v>8.5016198704103665E-2</v>
      </c>
    </row>
    <row r="45" spans="1:7" ht="78" x14ac:dyDescent="0.3">
      <c r="A45" s="123" t="s">
        <v>304</v>
      </c>
      <c r="B45" s="81" t="s">
        <v>303</v>
      </c>
      <c r="C45" s="97"/>
      <c r="D45" s="118">
        <v>2206400</v>
      </c>
      <c r="E45" s="119">
        <f t="shared" ref="E45" si="11">D45</f>
        <v>2206400</v>
      </c>
      <c r="F45" s="136">
        <v>2206.4</v>
      </c>
      <c r="G45" s="120">
        <f>F45/E45*100</f>
        <v>0.1</v>
      </c>
    </row>
    <row r="46" spans="1:7" ht="46.8" x14ac:dyDescent="0.3">
      <c r="A46" s="123" t="s">
        <v>136</v>
      </c>
      <c r="B46" s="81" t="s">
        <v>303</v>
      </c>
      <c r="C46" s="97">
        <v>200</v>
      </c>
      <c r="D46" s="118">
        <v>2206400</v>
      </c>
      <c r="E46" s="119">
        <f t="shared" ref="E46" si="12">D46</f>
        <v>2206400</v>
      </c>
      <c r="F46" s="136">
        <v>2206.4</v>
      </c>
      <c r="G46" s="120">
        <f>F46/E46*100</f>
        <v>0.1</v>
      </c>
    </row>
    <row r="47" spans="1:7" ht="46.8" hidden="1" x14ac:dyDescent="0.3">
      <c r="A47" s="123" t="s">
        <v>274</v>
      </c>
      <c r="B47" s="81" t="s">
        <v>275</v>
      </c>
      <c r="C47" s="97"/>
      <c r="D47" s="118">
        <v>3396692</v>
      </c>
      <c r="E47" s="118">
        <v>3396692</v>
      </c>
      <c r="F47" s="136">
        <v>3396692</v>
      </c>
      <c r="G47" s="120">
        <f>F47/E47*100</f>
        <v>100</v>
      </c>
    </row>
    <row r="48" spans="1:7" ht="46.8" hidden="1" x14ac:dyDescent="0.3">
      <c r="A48" s="123" t="s">
        <v>136</v>
      </c>
      <c r="B48" s="81" t="s">
        <v>275</v>
      </c>
      <c r="C48" s="97">
        <v>200</v>
      </c>
      <c r="D48" s="118">
        <v>3396692</v>
      </c>
      <c r="E48" s="118">
        <v>3396692</v>
      </c>
      <c r="F48" s="136">
        <v>3396692</v>
      </c>
      <c r="G48" s="120">
        <f t="shared" si="1"/>
        <v>100</v>
      </c>
    </row>
    <row r="49" spans="1:7" ht="46.8" hidden="1" x14ac:dyDescent="0.3">
      <c r="A49" s="123" t="s">
        <v>279</v>
      </c>
      <c r="B49" s="81" t="s">
        <v>277</v>
      </c>
      <c r="C49" s="122"/>
      <c r="D49" s="118">
        <v>10000</v>
      </c>
      <c r="E49" s="119">
        <f>D49</f>
        <v>10000</v>
      </c>
      <c r="F49" s="136">
        <v>0</v>
      </c>
      <c r="G49" s="120">
        <f t="shared" si="1"/>
        <v>0</v>
      </c>
    </row>
    <row r="50" spans="1:7" ht="31.2" hidden="1" x14ac:dyDescent="0.3">
      <c r="A50" s="123" t="s">
        <v>280</v>
      </c>
      <c r="B50" s="81" t="s">
        <v>278</v>
      </c>
      <c r="C50" s="122"/>
      <c r="D50" s="118">
        <v>10000</v>
      </c>
      <c r="E50" s="119">
        <f t="shared" ref="E50:E122" si="13">D50</f>
        <v>10000</v>
      </c>
      <c r="F50" s="136">
        <v>0</v>
      </c>
      <c r="G50" s="120">
        <f t="shared" si="1"/>
        <v>0</v>
      </c>
    </row>
    <row r="51" spans="1:7" ht="46.8" hidden="1" x14ac:dyDescent="0.3">
      <c r="A51" s="123" t="s">
        <v>136</v>
      </c>
      <c r="B51" s="81" t="s">
        <v>278</v>
      </c>
      <c r="C51" s="97">
        <v>200</v>
      </c>
      <c r="D51" s="118">
        <v>10000</v>
      </c>
      <c r="E51" s="119">
        <f t="shared" si="13"/>
        <v>10000</v>
      </c>
      <c r="F51" s="136">
        <v>0</v>
      </c>
      <c r="G51" s="120">
        <f t="shared" si="1"/>
        <v>0</v>
      </c>
    </row>
    <row r="52" spans="1:7" ht="62.4" hidden="1" x14ac:dyDescent="0.3">
      <c r="A52" s="123" t="s">
        <v>315</v>
      </c>
      <c r="B52" s="81" t="s">
        <v>316</v>
      </c>
      <c r="C52" s="122"/>
      <c r="D52" s="118">
        <v>5000</v>
      </c>
      <c r="E52" s="119">
        <f t="shared" si="13"/>
        <v>5000</v>
      </c>
      <c r="F52" s="136">
        <v>0</v>
      </c>
      <c r="G52" s="120">
        <f t="shared" si="1"/>
        <v>0</v>
      </c>
    </row>
    <row r="53" spans="1:7" ht="46.8" hidden="1" x14ac:dyDescent="0.3">
      <c r="A53" s="123" t="s">
        <v>317</v>
      </c>
      <c r="B53" s="81" t="s">
        <v>318</v>
      </c>
      <c r="C53" s="122"/>
      <c r="D53" s="118">
        <v>5000</v>
      </c>
      <c r="E53" s="119">
        <f t="shared" si="13"/>
        <v>5000</v>
      </c>
      <c r="F53" s="136">
        <v>0</v>
      </c>
      <c r="G53" s="120">
        <f t="shared" si="1"/>
        <v>0</v>
      </c>
    </row>
    <row r="54" spans="1:7" ht="46.8" hidden="1" x14ac:dyDescent="0.3">
      <c r="A54" s="123" t="s">
        <v>136</v>
      </c>
      <c r="B54" s="81" t="s">
        <v>318</v>
      </c>
      <c r="C54" s="97">
        <v>200</v>
      </c>
      <c r="D54" s="118">
        <v>5000</v>
      </c>
      <c r="E54" s="119">
        <f t="shared" si="13"/>
        <v>5000</v>
      </c>
      <c r="F54" s="136">
        <v>0</v>
      </c>
      <c r="G54" s="120">
        <f t="shared" si="1"/>
        <v>0</v>
      </c>
    </row>
    <row r="55" spans="1:7" ht="46.8" hidden="1" x14ac:dyDescent="0.3">
      <c r="A55" s="123" t="s">
        <v>256</v>
      </c>
      <c r="B55" s="81" t="s">
        <v>257</v>
      </c>
      <c r="C55" s="122"/>
      <c r="D55" s="118">
        <v>10000</v>
      </c>
      <c r="E55" s="119">
        <f t="shared" si="13"/>
        <v>10000</v>
      </c>
      <c r="F55" s="136">
        <v>0</v>
      </c>
      <c r="G55" s="120">
        <f t="shared" si="1"/>
        <v>0</v>
      </c>
    </row>
    <row r="56" spans="1:7" ht="31.2" hidden="1" x14ac:dyDescent="0.3">
      <c r="A56" s="123" t="s">
        <v>258</v>
      </c>
      <c r="B56" s="81" t="s">
        <v>259</v>
      </c>
      <c r="C56" s="122"/>
      <c r="D56" s="118">
        <v>10000</v>
      </c>
      <c r="E56" s="119">
        <f t="shared" si="13"/>
        <v>10000</v>
      </c>
      <c r="F56" s="136">
        <v>0</v>
      </c>
      <c r="G56" s="120">
        <f t="shared" si="1"/>
        <v>0</v>
      </c>
    </row>
    <row r="57" spans="1:7" ht="46.8" hidden="1" x14ac:dyDescent="0.3">
      <c r="A57" s="123" t="s">
        <v>136</v>
      </c>
      <c r="B57" s="81" t="s">
        <v>259</v>
      </c>
      <c r="C57" s="97">
        <v>200</v>
      </c>
      <c r="D57" s="118">
        <v>10000</v>
      </c>
      <c r="E57" s="119">
        <f t="shared" si="13"/>
        <v>10000</v>
      </c>
      <c r="F57" s="136">
        <v>0</v>
      </c>
      <c r="G57" s="120">
        <f t="shared" si="1"/>
        <v>0</v>
      </c>
    </row>
    <row r="58" spans="1:7" ht="78" x14ac:dyDescent="0.3">
      <c r="A58" s="123" t="s">
        <v>304</v>
      </c>
      <c r="B58" s="81" t="s">
        <v>305</v>
      </c>
      <c r="C58" s="97"/>
      <c r="D58" s="118">
        <v>22310</v>
      </c>
      <c r="E58" s="119">
        <f t="shared" si="13"/>
        <v>22310</v>
      </c>
      <c r="F58" s="136">
        <v>22.3</v>
      </c>
      <c r="G58" s="120">
        <f>F58/E58*100</f>
        <v>9.9955177050649935E-2</v>
      </c>
    </row>
    <row r="59" spans="1:7" ht="46.8" x14ac:dyDescent="0.3">
      <c r="A59" s="123" t="s">
        <v>136</v>
      </c>
      <c r="B59" s="81" t="s">
        <v>305</v>
      </c>
      <c r="C59" s="97">
        <v>200</v>
      </c>
      <c r="D59" s="118">
        <v>22310</v>
      </c>
      <c r="E59" s="119">
        <f t="shared" ref="E59" si="14">D59</f>
        <v>22310</v>
      </c>
      <c r="F59" s="136">
        <v>22.3</v>
      </c>
      <c r="G59" s="120">
        <f>F59/E59*100</f>
        <v>9.9955177050649935E-2</v>
      </c>
    </row>
    <row r="60" spans="1:7" s="121" customFormat="1" ht="78" x14ac:dyDescent="0.3">
      <c r="A60" s="152" t="s">
        <v>103</v>
      </c>
      <c r="B60" s="81" t="s">
        <v>150</v>
      </c>
      <c r="C60" s="122"/>
      <c r="D60" s="118">
        <v>940000</v>
      </c>
      <c r="E60" s="119">
        <f t="shared" si="13"/>
        <v>940000</v>
      </c>
      <c r="F60" s="136">
        <v>939.2</v>
      </c>
      <c r="G60" s="120">
        <f t="shared" si="1"/>
        <v>9.9914893617021286E-2</v>
      </c>
    </row>
    <row r="61" spans="1:7" ht="31.2" x14ac:dyDescent="0.3">
      <c r="A61" s="123" t="s">
        <v>212</v>
      </c>
      <c r="B61" s="81" t="s">
        <v>151</v>
      </c>
      <c r="C61" s="122"/>
      <c r="D61" s="118">
        <v>940000</v>
      </c>
      <c r="E61" s="119">
        <f t="shared" ref="E61:E64" si="15">D61</f>
        <v>940000</v>
      </c>
      <c r="F61" s="136">
        <v>939.2</v>
      </c>
      <c r="G61" s="120">
        <f t="shared" si="1"/>
        <v>9.9914893617021286E-2</v>
      </c>
    </row>
    <row r="62" spans="1:7" ht="93.6" x14ac:dyDescent="0.3">
      <c r="A62" s="123" t="s">
        <v>152</v>
      </c>
      <c r="B62" s="81" t="s">
        <v>153</v>
      </c>
      <c r="C62" s="122"/>
      <c r="D62" s="118">
        <v>940000</v>
      </c>
      <c r="E62" s="119">
        <f t="shared" si="15"/>
        <v>940000</v>
      </c>
      <c r="F62" s="136">
        <v>939.2</v>
      </c>
      <c r="G62" s="120">
        <f t="shared" si="1"/>
        <v>9.9914893617021286E-2</v>
      </c>
    </row>
    <row r="63" spans="1:7" ht="46.8" x14ac:dyDescent="0.3">
      <c r="A63" s="123" t="s">
        <v>12</v>
      </c>
      <c r="B63" s="81" t="s">
        <v>154</v>
      </c>
      <c r="C63" s="122"/>
      <c r="D63" s="118">
        <v>940000</v>
      </c>
      <c r="E63" s="119">
        <f t="shared" si="15"/>
        <v>940000</v>
      </c>
      <c r="F63" s="136">
        <v>939.2</v>
      </c>
      <c r="G63" s="120">
        <f t="shared" si="1"/>
        <v>9.9914893617021286E-2</v>
      </c>
    </row>
    <row r="64" spans="1:7" ht="46.8" x14ac:dyDescent="0.3">
      <c r="A64" s="123" t="s">
        <v>136</v>
      </c>
      <c r="B64" s="81" t="s">
        <v>154</v>
      </c>
      <c r="C64" s="97">
        <v>200</v>
      </c>
      <c r="D64" s="118">
        <v>940000</v>
      </c>
      <c r="E64" s="119">
        <f t="shared" si="15"/>
        <v>940000</v>
      </c>
      <c r="F64" s="136">
        <v>939.2</v>
      </c>
      <c r="G64" s="120">
        <f t="shared" si="1"/>
        <v>9.9914893617021286E-2</v>
      </c>
    </row>
    <row r="65" spans="1:7" ht="31.2" hidden="1" x14ac:dyDescent="0.3">
      <c r="A65" s="123" t="s">
        <v>319</v>
      </c>
      <c r="B65" s="81" t="s">
        <v>320</v>
      </c>
      <c r="C65" s="122"/>
      <c r="D65" s="118">
        <v>10000</v>
      </c>
      <c r="E65" s="119">
        <f t="shared" si="13"/>
        <v>10000</v>
      </c>
      <c r="F65" s="136">
        <v>0</v>
      </c>
      <c r="G65" s="120">
        <f t="shared" si="1"/>
        <v>0</v>
      </c>
    </row>
    <row r="66" spans="1:7" ht="46.8" hidden="1" x14ac:dyDescent="0.3">
      <c r="A66" s="123" t="s">
        <v>136</v>
      </c>
      <c r="B66" s="81" t="s">
        <v>320</v>
      </c>
      <c r="C66" s="97">
        <v>200</v>
      </c>
      <c r="D66" s="118">
        <v>10000</v>
      </c>
      <c r="E66" s="119">
        <f t="shared" si="13"/>
        <v>10000</v>
      </c>
      <c r="F66" s="136">
        <v>0</v>
      </c>
      <c r="G66" s="120">
        <f t="shared" si="1"/>
        <v>0</v>
      </c>
    </row>
    <row r="67" spans="1:7" s="121" customFormat="1" ht="62.4" x14ac:dyDescent="0.3">
      <c r="A67" s="152" t="s">
        <v>105</v>
      </c>
      <c r="B67" s="81" t="s">
        <v>156</v>
      </c>
      <c r="C67" s="122"/>
      <c r="D67" s="118">
        <v>10215185.57</v>
      </c>
      <c r="E67" s="119">
        <f t="shared" si="13"/>
        <v>10215185.57</v>
      </c>
      <c r="F67" s="136">
        <v>9947.2999999999993</v>
      </c>
      <c r="G67" s="120">
        <f t="shared" si="1"/>
        <v>9.7377575099695413E-2</v>
      </c>
    </row>
    <row r="68" spans="1:7" ht="31.2" x14ac:dyDescent="0.3">
      <c r="A68" s="123" t="s">
        <v>212</v>
      </c>
      <c r="B68" s="81" t="s">
        <v>157</v>
      </c>
      <c r="C68" s="122"/>
      <c r="D68" s="118">
        <v>10215185.57</v>
      </c>
      <c r="E68" s="119">
        <f t="shared" ref="E68:E69" si="16">D68</f>
        <v>10215185.57</v>
      </c>
      <c r="F68" s="136">
        <v>9947.2999999999993</v>
      </c>
      <c r="G68" s="120">
        <f t="shared" si="1"/>
        <v>9.7377575099695413E-2</v>
      </c>
    </row>
    <row r="69" spans="1:7" ht="66.599999999999994" customHeight="1" x14ac:dyDescent="0.3">
      <c r="A69" s="123" t="s">
        <v>203</v>
      </c>
      <c r="B69" s="81" t="s">
        <v>159</v>
      </c>
      <c r="C69" s="122"/>
      <c r="D69" s="118">
        <v>10215185.57</v>
      </c>
      <c r="E69" s="119">
        <f t="shared" si="16"/>
        <v>10215185.57</v>
      </c>
      <c r="F69" s="136">
        <v>9947.2999999999993</v>
      </c>
      <c r="G69" s="120">
        <f t="shared" si="1"/>
        <v>9.7377575099695413E-2</v>
      </c>
    </row>
    <row r="70" spans="1:7" ht="93.6" x14ac:dyDescent="0.3">
      <c r="A70" s="123" t="s">
        <v>52</v>
      </c>
      <c r="B70" s="81" t="s">
        <v>160</v>
      </c>
      <c r="C70" s="122"/>
      <c r="D70" s="118">
        <v>6036185.5700000003</v>
      </c>
      <c r="E70" s="119">
        <f t="shared" si="13"/>
        <v>6036185.5700000003</v>
      </c>
      <c r="F70" s="136">
        <v>5768.3</v>
      </c>
      <c r="G70" s="120">
        <f t="shared" si="1"/>
        <v>9.5562005725413776E-2</v>
      </c>
    </row>
    <row r="71" spans="1:7" ht="46.8" x14ac:dyDescent="0.3">
      <c r="A71" s="123" t="s">
        <v>136</v>
      </c>
      <c r="B71" s="81" t="s">
        <v>160</v>
      </c>
      <c r="C71" s="97">
        <v>200</v>
      </c>
      <c r="D71" s="118">
        <v>6036185.5700000003</v>
      </c>
      <c r="E71" s="119">
        <f t="shared" ref="E71" si="17">D71</f>
        <v>6036185.5700000003</v>
      </c>
      <c r="F71" s="136">
        <v>5768.3</v>
      </c>
      <c r="G71" s="120">
        <f t="shared" si="1"/>
        <v>9.5562005725413776E-2</v>
      </c>
    </row>
    <row r="72" spans="1:7" ht="46.8" hidden="1" x14ac:dyDescent="0.3">
      <c r="A72" s="123" t="s">
        <v>201</v>
      </c>
      <c r="B72" s="81" t="s">
        <v>160</v>
      </c>
      <c r="C72" s="97">
        <v>400</v>
      </c>
      <c r="D72" s="118">
        <v>0</v>
      </c>
      <c r="E72" s="119">
        <f t="shared" si="13"/>
        <v>0</v>
      </c>
      <c r="F72" s="136">
        <v>0</v>
      </c>
      <c r="G72" s="120" t="e">
        <f t="shared" si="1"/>
        <v>#DIV/0!</v>
      </c>
    </row>
    <row r="73" spans="1:7" ht="46.8" x14ac:dyDescent="0.3">
      <c r="A73" s="123" t="s">
        <v>274</v>
      </c>
      <c r="B73" s="81" t="s">
        <v>306</v>
      </c>
      <c r="C73" s="97"/>
      <c r="D73" s="118">
        <v>4179000</v>
      </c>
      <c r="E73" s="119">
        <f t="shared" si="13"/>
        <v>4179000</v>
      </c>
      <c r="F73" s="136">
        <v>4179</v>
      </c>
      <c r="G73" s="120">
        <f t="shared" si="1"/>
        <v>0.1</v>
      </c>
    </row>
    <row r="74" spans="1:7" ht="46.8" x14ac:dyDescent="0.3">
      <c r="A74" s="123" t="s">
        <v>136</v>
      </c>
      <c r="B74" s="81" t="s">
        <v>306</v>
      </c>
      <c r="C74" s="97">
        <v>200</v>
      </c>
      <c r="D74" s="118">
        <v>4179000</v>
      </c>
      <c r="E74" s="119">
        <f t="shared" ref="E74" si="18">D74</f>
        <v>4179000</v>
      </c>
      <c r="F74" s="136">
        <v>4179</v>
      </c>
      <c r="G74" s="120">
        <f>F74/E74*100</f>
        <v>0.1</v>
      </c>
    </row>
    <row r="75" spans="1:7" s="121" customFormat="1" ht="78" hidden="1" x14ac:dyDescent="0.3">
      <c r="A75" s="123" t="s">
        <v>106</v>
      </c>
      <c r="B75" s="81" t="s">
        <v>161</v>
      </c>
      <c r="C75" s="122"/>
      <c r="D75" s="118">
        <v>20000</v>
      </c>
      <c r="E75" s="119">
        <f t="shared" si="13"/>
        <v>20000</v>
      </c>
      <c r="F75" s="136">
        <v>0</v>
      </c>
      <c r="G75" s="120">
        <f t="shared" si="1"/>
        <v>0</v>
      </c>
    </row>
    <row r="76" spans="1:7" ht="31.2" hidden="1" x14ac:dyDescent="0.3">
      <c r="A76" s="123" t="s">
        <v>212</v>
      </c>
      <c r="B76" s="81" t="s">
        <v>162</v>
      </c>
      <c r="C76" s="122"/>
      <c r="D76" s="118">
        <v>20000</v>
      </c>
      <c r="E76" s="119">
        <f t="shared" si="13"/>
        <v>20000</v>
      </c>
      <c r="F76" s="136">
        <v>0</v>
      </c>
      <c r="G76" s="120">
        <f t="shared" si="1"/>
        <v>0</v>
      </c>
    </row>
    <row r="77" spans="1:7" ht="31.2" hidden="1" x14ac:dyDescent="0.3">
      <c r="A77" s="123" t="s">
        <v>217</v>
      </c>
      <c r="B77" s="81" t="s">
        <v>218</v>
      </c>
      <c r="C77" s="122"/>
      <c r="D77" s="118">
        <v>10000</v>
      </c>
      <c r="E77" s="119">
        <f t="shared" si="13"/>
        <v>10000</v>
      </c>
      <c r="F77" s="136">
        <v>0</v>
      </c>
      <c r="G77" s="120">
        <f t="shared" si="1"/>
        <v>0</v>
      </c>
    </row>
    <row r="78" spans="1:7" ht="31.2" hidden="1" x14ac:dyDescent="0.3">
      <c r="A78" s="123" t="s">
        <v>219</v>
      </c>
      <c r="B78" s="81" t="s">
        <v>220</v>
      </c>
      <c r="C78" s="122"/>
      <c r="D78" s="118">
        <v>10000</v>
      </c>
      <c r="E78" s="119">
        <f t="shared" si="13"/>
        <v>10000</v>
      </c>
      <c r="F78" s="136">
        <v>0</v>
      </c>
      <c r="G78" s="120">
        <f t="shared" si="1"/>
        <v>0</v>
      </c>
    </row>
    <row r="79" spans="1:7" ht="46.8" hidden="1" x14ac:dyDescent="0.3">
      <c r="A79" s="123" t="s">
        <v>136</v>
      </c>
      <c r="B79" s="81" t="s">
        <v>220</v>
      </c>
      <c r="C79" s="97">
        <v>200</v>
      </c>
      <c r="D79" s="118">
        <v>10000</v>
      </c>
      <c r="E79" s="119">
        <f t="shared" si="13"/>
        <v>10000</v>
      </c>
      <c r="F79" s="136">
        <v>0</v>
      </c>
      <c r="G79" s="120">
        <f t="shared" si="1"/>
        <v>0</v>
      </c>
    </row>
    <row r="80" spans="1:7" ht="46.8" hidden="1" x14ac:dyDescent="0.3">
      <c r="A80" s="123" t="s">
        <v>221</v>
      </c>
      <c r="B80" s="81" t="s">
        <v>163</v>
      </c>
      <c r="C80" s="122"/>
      <c r="D80" s="118">
        <v>10000</v>
      </c>
      <c r="E80" s="119">
        <f t="shared" si="13"/>
        <v>10000</v>
      </c>
      <c r="F80" s="136">
        <v>0</v>
      </c>
      <c r="G80" s="120">
        <f t="shared" si="1"/>
        <v>0</v>
      </c>
    </row>
    <row r="81" spans="1:7" ht="46.8" hidden="1" x14ac:dyDescent="0.3">
      <c r="A81" s="123" t="s">
        <v>107</v>
      </c>
      <c r="B81" s="81" t="s">
        <v>164</v>
      </c>
      <c r="C81" s="122"/>
      <c r="D81" s="118">
        <v>10000</v>
      </c>
      <c r="E81" s="119">
        <f t="shared" si="13"/>
        <v>10000</v>
      </c>
      <c r="F81" s="136">
        <v>0</v>
      </c>
      <c r="G81" s="120">
        <f t="shared" si="1"/>
        <v>0</v>
      </c>
    </row>
    <row r="82" spans="1:7" ht="46.8" hidden="1" x14ac:dyDescent="0.3">
      <c r="A82" s="117" t="s">
        <v>136</v>
      </c>
      <c r="B82" s="81" t="s">
        <v>164</v>
      </c>
      <c r="C82" s="97">
        <v>200</v>
      </c>
      <c r="D82" s="118">
        <v>10000</v>
      </c>
      <c r="E82" s="119">
        <f t="shared" si="13"/>
        <v>10000</v>
      </c>
      <c r="F82" s="136">
        <v>0</v>
      </c>
      <c r="G82" s="120">
        <f t="shared" si="1"/>
        <v>0</v>
      </c>
    </row>
    <row r="83" spans="1:7" ht="93.6" x14ac:dyDescent="0.3">
      <c r="A83" s="152" t="s">
        <v>367</v>
      </c>
      <c r="B83" s="81" t="s">
        <v>368</v>
      </c>
      <c r="C83" s="97"/>
      <c r="D83" s="118">
        <v>150000</v>
      </c>
      <c r="E83" s="118">
        <v>150000</v>
      </c>
      <c r="F83" s="136">
        <v>150</v>
      </c>
      <c r="G83" s="120">
        <f t="shared" ref="G83:G87" si="19">F83/E83*100</f>
        <v>0.1</v>
      </c>
    </row>
    <row r="84" spans="1:7" ht="31.2" x14ac:dyDescent="0.3">
      <c r="A84" s="123" t="s">
        <v>212</v>
      </c>
      <c r="B84" s="81" t="s">
        <v>369</v>
      </c>
      <c r="C84" s="97"/>
      <c r="D84" s="118">
        <v>150000</v>
      </c>
      <c r="E84" s="118">
        <v>150000</v>
      </c>
      <c r="F84" s="136">
        <v>150</v>
      </c>
      <c r="G84" s="120">
        <f t="shared" si="19"/>
        <v>0.1</v>
      </c>
    </row>
    <row r="85" spans="1:7" ht="46.8" x14ac:dyDescent="0.3">
      <c r="A85" s="123" t="s">
        <v>370</v>
      </c>
      <c r="B85" s="81" t="s">
        <v>371</v>
      </c>
      <c r="C85" s="97"/>
      <c r="D85" s="118">
        <v>150000</v>
      </c>
      <c r="E85" s="118">
        <v>150000</v>
      </c>
      <c r="F85" s="136">
        <v>150</v>
      </c>
      <c r="G85" s="120">
        <f t="shared" si="19"/>
        <v>0.1</v>
      </c>
    </row>
    <row r="86" spans="1:7" ht="46.8" x14ac:dyDescent="0.3">
      <c r="A86" s="123" t="s">
        <v>373</v>
      </c>
      <c r="B86" s="81" t="s">
        <v>372</v>
      </c>
      <c r="C86" s="97"/>
      <c r="D86" s="118">
        <v>150000</v>
      </c>
      <c r="E86" s="118">
        <v>150000</v>
      </c>
      <c r="F86" s="136">
        <v>150</v>
      </c>
      <c r="G86" s="120">
        <f t="shared" si="19"/>
        <v>0.1</v>
      </c>
    </row>
    <row r="87" spans="1:7" ht="52.2" customHeight="1" x14ac:dyDescent="0.3">
      <c r="A87" s="123" t="s">
        <v>374</v>
      </c>
      <c r="B87" s="81" t="s">
        <v>372</v>
      </c>
      <c r="C87" s="97">
        <v>600</v>
      </c>
      <c r="D87" s="118">
        <v>150000</v>
      </c>
      <c r="E87" s="118">
        <v>150000</v>
      </c>
      <c r="F87" s="136">
        <v>150</v>
      </c>
      <c r="G87" s="120">
        <f t="shared" si="19"/>
        <v>0.1</v>
      </c>
    </row>
    <row r="88" spans="1:7" s="121" customFormat="1" ht="78" x14ac:dyDescent="0.3">
      <c r="A88" s="152" t="s">
        <v>100</v>
      </c>
      <c r="B88" s="81" t="s">
        <v>141</v>
      </c>
      <c r="C88" s="122"/>
      <c r="D88" s="118">
        <v>17159167.41</v>
      </c>
      <c r="E88" s="119">
        <f t="shared" si="13"/>
        <v>17159167.41</v>
      </c>
      <c r="F88" s="136">
        <v>16684.2</v>
      </c>
      <c r="G88" s="120">
        <f t="shared" si="1"/>
        <v>9.7231990348650613E-2</v>
      </c>
    </row>
    <row r="89" spans="1:7" ht="31.2" x14ac:dyDescent="0.3">
      <c r="A89" s="123" t="s">
        <v>212</v>
      </c>
      <c r="B89" s="81" t="s">
        <v>142</v>
      </c>
      <c r="C89" s="122"/>
      <c r="D89" s="118">
        <v>17159167.41</v>
      </c>
      <c r="E89" s="119">
        <f t="shared" ref="E89" si="20">D89</f>
        <v>17159167.41</v>
      </c>
      <c r="F89" s="136">
        <v>16684.2</v>
      </c>
      <c r="G89" s="120">
        <f t="shared" si="1"/>
        <v>9.7231990348650613E-2</v>
      </c>
    </row>
    <row r="90" spans="1:7" ht="46.8" x14ac:dyDescent="0.3">
      <c r="A90" s="123" t="s">
        <v>143</v>
      </c>
      <c r="B90" s="81" t="s">
        <v>144</v>
      </c>
      <c r="C90" s="122"/>
      <c r="D90" s="118">
        <v>1557900</v>
      </c>
      <c r="E90" s="119">
        <f t="shared" si="13"/>
        <v>1557900</v>
      </c>
      <c r="F90" s="136">
        <v>1557.9</v>
      </c>
      <c r="G90" s="120">
        <f t="shared" ref="G90:G192" si="21">F90/E90*100</f>
        <v>0.1</v>
      </c>
    </row>
    <row r="91" spans="1:7" ht="31.2" x14ac:dyDescent="0.3">
      <c r="A91" s="123" t="s">
        <v>45</v>
      </c>
      <c r="B91" s="81" t="s">
        <v>145</v>
      </c>
      <c r="C91" s="122"/>
      <c r="D91" s="118">
        <v>1557900</v>
      </c>
      <c r="E91" s="119">
        <f t="shared" ref="E91:E92" si="22">D91</f>
        <v>1557900</v>
      </c>
      <c r="F91" s="136">
        <v>1557.9</v>
      </c>
      <c r="G91" s="120">
        <f t="shared" si="21"/>
        <v>0.1</v>
      </c>
    </row>
    <row r="92" spans="1:7" ht="109.2" x14ac:dyDescent="0.3">
      <c r="A92" s="123" t="s">
        <v>46</v>
      </c>
      <c r="B92" s="81" t="s">
        <v>145</v>
      </c>
      <c r="C92" s="97">
        <v>100</v>
      </c>
      <c r="D92" s="118">
        <v>1557900</v>
      </c>
      <c r="E92" s="119">
        <f t="shared" si="22"/>
        <v>1557900</v>
      </c>
      <c r="F92" s="136">
        <v>1557.9</v>
      </c>
      <c r="G92" s="120">
        <f t="shared" si="21"/>
        <v>0.1</v>
      </c>
    </row>
    <row r="93" spans="1:7" ht="46.8" x14ac:dyDescent="0.3">
      <c r="A93" s="123" t="s">
        <v>146</v>
      </c>
      <c r="B93" s="81" t="s">
        <v>147</v>
      </c>
      <c r="C93" s="122"/>
      <c r="D93" s="118">
        <v>6389042.71</v>
      </c>
      <c r="E93" s="119">
        <f t="shared" si="13"/>
        <v>6389042.71</v>
      </c>
      <c r="F93" s="136">
        <v>6324.6</v>
      </c>
      <c r="G93" s="120">
        <f t="shared" si="21"/>
        <v>9.8991355780121262E-2</v>
      </c>
    </row>
    <row r="94" spans="1:7" ht="31.2" x14ac:dyDescent="0.3">
      <c r="A94" s="123" t="s">
        <v>45</v>
      </c>
      <c r="B94" s="81" t="s">
        <v>148</v>
      </c>
      <c r="C94" s="122"/>
      <c r="D94" s="118">
        <v>4947942.71</v>
      </c>
      <c r="E94" s="119">
        <f t="shared" si="13"/>
        <v>4947942.71</v>
      </c>
      <c r="F94" s="136">
        <v>4947.2</v>
      </c>
      <c r="G94" s="120">
        <f t="shared" si="21"/>
        <v>9.9984989519007583E-2</v>
      </c>
    </row>
    <row r="95" spans="1:7" ht="109.2" x14ac:dyDescent="0.3">
      <c r="A95" s="123" t="s">
        <v>46</v>
      </c>
      <c r="B95" s="81" t="s">
        <v>148</v>
      </c>
      <c r="C95" s="97">
        <v>100</v>
      </c>
      <c r="D95" s="118">
        <v>4500487.71</v>
      </c>
      <c r="E95" s="119">
        <f t="shared" si="13"/>
        <v>4500487.71</v>
      </c>
      <c r="F95" s="136">
        <v>4500.5</v>
      </c>
      <c r="G95" s="120">
        <f t="shared" si="21"/>
        <v>0.10000027308151455</v>
      </c>
    </row>
    <row r="96" spans="1:7" ht="46.8" x14ac:dyDescent="0.3">
      <c r="A96" s="123" t="s">
        <v>136</v>
      </c>
      <c r="B96" s="81" t="s">
        <v>148</v>
      </c>
      <c r="C96" s="97">
        <v>200</v>
      </c>
      <c r="D96" s="118">
        <v>255100</v>
      </c>
      <c r="E96" s="119">
        <f t="shared" si="13"/>
        <v>255100</v>
      </c>
      <c r="F96" s="136">
        <v>254.7</v>
      </c>
      <c r="G96" s="120">
        <f t="shared" si="21"/>
        <v>9.9843198745589959E-2</v>
      </c>
    </row>
    <row r="97" spans="1:7" ht="15.6" x14ac:dyDescent="0.3">
      <c r="A97" s="123" t="s">
        <v>8</v>
      </c>
      <c r="B97" s="81" t="s">
        <v>148</v>
      </c>
      <c r="C97" s="97">
        <v>800</v>
      </c>
      <c r="D97" s="118">
        <v>192355</v>
      </c>
      <c r="E97" s="119">
        <f t="shared" si="13"/>
        <v>192355</v>
      </c>
      <c r="F97" s="136">
        <v>192</v>
      </c>
      <c r="G97" s="120">
        <f t="shared" si="21"/>
        <v>9.9815445400431482E-2</v>
      </c>
    </row>
    <row r="98" spans="1:7" ht="62.4" x14ac:dyDescent="0.3">
      <c r="A98" s="123" t="s">
        <v>297</v>
      </c>
      <c r="B98" s="81" t="s">
        <v>298</v>
      </c>
      <c r="C98" s="97"/>
      <c r="D98" s="118">
        <v>615000</v>
      </c>
      <c r="E98" s="119">
        <f t="shared" si="13"/>
        <v>615000</v>
      </c>
      <c r="F98" s="136">
        <v>598.1</v>
      </c>
      <c r="G98" s="120">
        <f t="shared" si="21"/>
        <v>9.7252032520325202E-2</v>
      </c>
    </row>
    <row r="99" spans="1:7" ht="46.8" x14ac:dyDescent="0.3">
      <c r="A99" s="123" t="s">
        <v>136</v>
      </c>
      <c r="B99" s="81" t="s">
        <v>298</v>
      </c>
      <c r="C99" s="97">
        <v>200</v>
      </c>
      <c r="D99" s="118">
        <v>615000</v>
      </c>
      <c r="E99" s="119">
        <f t="shared" ref="E99" si="23">D99</f>
        <v>615000</v>
      </c>
      <c r="F99" s="136">
        <v>598.1</v>
      </c>
      <c r="G99" s="120">
        <f t="shared" si="21"/>
        <v>9.7252032520325202E-2</v>
      </c>
    </row>
    <row r="100" spans="1:7" ht="62.4" x14ac:dyDescent="0.3">
      <c r="A100" s="123" t="s">
        <v>321</v>
      </c>
      <c r="B100" s="81" t="s">
        <v>322</v>
      </c>
      <c r="C100" s="97"/>
      <c r="D100" s="118">
        <v>192300</v>
      </c>
      <c r="E100" s="119">
        <f t="shared" si="13"/>
        <v>192300</v>
      </c>
      <c r="F100" s="136">
        <v>192.1</v>
      </c>
      <c r="G100" s="120">
        <f t="shared" si="21"/>
        <v>9.9895995839833593E-2</v>
      </c>
    </row>
    <row r="101" spans="1:7" ht="46.8" x14ac:dyDescent="0.3">
      <c r="A101" s="123" t="s">
        <v>136</v>
      </c>
      <c r="B101" s="81" t="s">
        <v>322</v>
      </c>
      <c r="C101" s="97">
        <v>200</v>
      </c>
      <c r="D101" s="118">
        <v>192300</v>
      </c>
      <c r="E101" s="119">
        <f t="shared" ref="E101" si="24">D101</f>
        <v>192300</v>
      </c>
      <c r="F101" s="136">
        <v>192.1</v>
      </c>
      <c r="G101" s="120">
        <f t="shared" si="21"/>
        <v>9.9895995839833593E-2</v>
      </c>
    </row>
    <row r="102" spans="1:7" ht="15.6" hidden="1" x14ac:dyDescent="0.3">
      <c r="A102" s="123" t="s">
        <v>323</v>
      </c>
      <c r="B102" s="81" t="s">
        <v>324</v>
      </c>
      <c r="C102" s="97"/>
      <c r="D102" s="118">
        <v>20000</v>
      </c>
      <c r="E102" s="119">
        <f t="shared" si="13"/>
        <v>20000</v>
      </c>
      <c r="F102" s="136">
        <v>0</v>
      </c>
      <c r="G102" s="120">
        <f t="shared" si="21"/>
        <v>0</v>
      </c>
    </row>
    <row r="103" spans="1:7" ht="46.8" hidden="1" x14ac:dyDescent="0.3">
      <c r="A103" s="123" t="s">
        <v>136</v>
      </c>
      <c r="B103" s="81" t="s">
        <v>324</v>
      </c>
      <c r="C103" s="97">
        <v>200</v>
      </c>
      <c r="D103" s="118">
        <v>20000</v>
      </c>
      <c r="E103" s="119">
        <f t="shared" si="13"/>
        <v>20000</v>
      </c>
      <c r="F103" s="136">
        <v>0</v>
      </c>
      <c r="G103" s="120">
        <f t="shared" si="21"/>
        <v>0</v>
      </c>
    </row>
    <row r="104" spans="1:7" ht="62.4" x14ac:dyDescent="0.3">
      <c r="A104" s="123" t="s">
        <v>299</v>
      </c>
      <c r="B104" s="81" t="s">
        <v>300</v>
      </c>
      <c r="C104" s="97"/>
      <c r="D104" s="118">
        <v>333400</v>
      </c>
      <c r="E104" s="119">
        <f t="shared" si="13"/>
        <v>333400</v>
      </c>
      <c r="F104" s="136">
        <v>286.8</v>
      </c>
      <c r="G104" s="120">
        <f t="shared" si="21"/>
        <v>8.602279544091182E-2</v>
      </c>
    </row>
    <row r="105" spans="1:7" ht="46.8" x14ac:dyDescent="0.3">
      <c r="A105" s="123" t="s">
        <v>136</v>
      </c>
      <c r="B105" s="81" t="s">
        <v>300</v>
      </c>
      <c r="C105" s="97">
        <v>200</v>
      </c>
      <c r="D105" s="118">
        <v>333400</v>
      </c>
      <c r="E105" s="119">
        <f t="shared" ref="E105" si="25">D105</f>
        <v>333400</v>
      </c>
      <c r="F105" s="136">
        <v>286.8</v>
      </c>
      <c r="G105" s="120">
        <f t="shared" si="21"/>
        <v>8.602279544091182E-2</v>
      </c>
    </row>
    <row r="106" spans="1:7" ht="62.4" x14ac:dyDescent="0.3">
      <c r="A106" s="123" t="s">
        <v>376</v>
      </c>
      <c r="B106" s="81" t="s">
        <v>155</v>
      </c>
      <c r="C106" s="122"/>
      <c r="D106" s="118">
        <v>296600</v>
      </c>
      <c r="E106" s="119">
        <f t="shared" si="13"/>
        <v>296600</v>
      </c>
      <c r="F106" s="136">
        <v>296.60000000000002</v>
      </c>
      <c r="G106" s="120">
        <f t="shared" si="21"/>
        <v>0.1</v>
      </c>
    </row>
    <row r="107" spans="1:7" ht="109.2" x14ac:dyDescent="0.3">
      <c r="A107" s="123" t="s">
        <v>46</v>
      </c>
      <c r="B107" s="81" t="s">
        <v>155</v>
      </c>
      <c r="C107" s="97">
        <v>100</v>
      </c>
      <c r="D107" s="118">
        <v>296600</v>
      </c>
      <c r="E107" s="119">
        <f t="shared" ref="E107" si="26">D107</f>
        <v>296600</v>
      </c>
      <c r="F107" s="136">
        <v>296.60000000000002</v>
      </c>
      <c r="G107" s="120">
        <f t="shared" si="21"/>
        <v>0.1</v>
      </c>
    </row>
    <row r="108" spans="1:7" ht="78" x14ac:dyDescent="0.3">
      <c r="A108" s="123" t="s">
        <v>102</v>
      </c>
      <c r="B108" s="81" t="s">
        <v>149</v>
      </c>
      <c r="C108" s="122"/>
      <c r="D108" s="118">
        <v>3800</v>
      </c>
      <c r="E108" s="119">
        <f t="shared" si="13"/>
        <v>3800</v>
      </c>
      <c r="F108" s="136">
        <v>3.8</v>
      </c>
      <c r="G108" s="120">
        <f t="shared" si="21"/>
        <v>0.1</v>
      </c>
    </row>
    <row r="109" spans="1:7" ht="46.8" x14ac:dyDescent="0.3">
      <c r="A109" s="123" t="s">
        <v>136</v>
      </c>
      <c r="B109" s="81" t="s">
        <v>149</v>
      </c>
      <c r="C109" s="97">
        <v>200</v>
      </c>
      <c r="D109" s="118">
        <v>3800</v>
      </c>
      <c r="E109" s="119">
        <f t="shared" si="13"/>
        <v>3800</v>
      </c>
      <c r="F109" s="136">
        <v>3.8</v>
      </c>
      <c r="G109" s="120">
        <f t="shared" si="21"/>
        <v>0.1</v>
      </c>
    </row>
    <row r="110" spans="1:7" ht="62.4" hidden="1" x14ac:dyDescent="0.3">
      <c r="A110" s="123" t="s">
        <v>197</v>
      </c>
      <c r="B110" s="81" t="s">
        <v>198</v>
      </c>
      <c r="C110" s="97"/>
      <c r="D110" s="118">
        <v>100</v>
      </c>
      <c r="E110" s="119">
        <f t="shared" si="13"/>
        <v>100</v>
      </c>
      <c r="F110" s="136">
        <v>3.72</v>
      </c>
      <c r="G110" s="120">
        <f t="shared" si="21"/>
        <v>3.72</v>
      </c>
    </row>
    <row r="111" spans="1:7" ht="31.2" hidden="1" x14ac:dyDescent="0.3">
      <c r="A111" s="123" t="s">
        <v>56</v>
      </c>
      <c r="B111" s="81" t="s">
        <v>199</v>
      </c>
      <c r="C111" s="97"/>
      <c r="D111" s="118">
        <v>100</v>
      </c>
      <c r="E111" s="119">
        <f t="shared" si="13"/>
        <v>100</v>
      </c>
      <c r="F111" s="136">
        <v>3.72</v>
      </c>
      <c r="G111" s="120">
        <f t="shared" si="21"/>
        <v>3.72</v>
      </c>
    </row>
    <row r="112" spans="1:7" ht="31.2" hidden="1" x14ac:dyDescent="0.3">
      <c r="A112" s="123" t="s">
        <v>30</v>
      </c>
      <c r="B112" s="81" t="s">
        <v>199</v>
      </c>
      <c r="C112" s="97">
        <v>700</v>
      </c>
      <c r="D112" s="118">
        <v>100</v>
      </c>
      <c r="E112" s="119">
        <f t="shared" si="13"/>
        <v>100</v>
      </c>
      <c r="F112" s="136">
        <v>3.72</v>
      </c>
      <c r="G112" s="120">
        <f t="shared" si="21"/>
        <v>3.72</v>
      </c>
    </row>
    <row r="113" spans="1:7" ht="31.2" hidden="1" x14ac:dyDescent="0.3">
      <c r="A113" s="123" t="s">
        <v>325</v>
      </c>
      <c r="B113" s="81" t="s">
        <v>326</v>
      </c>
      <c r="C113" s="97"/>
      <c r="D113" s="118">
        <v>0</v>
      </c>
      <c r="E113" s="119">
        <f t="shared" si="13"/>
        <v>0</v>
      </c>
      <c r="F113" s="136">
        <v>0</v>
      </c>
      <c r="G113" s="120" t="e">
        <f t="shared" si="21"/>
        <v>#DIV/0!</v>
      </c>
    </row>
    <row r="114" spans="1:7" ht="46.8" hidden="1" x14ac:dyDescent="0.3">
      <c r="A114" s="123" t="s">
        <v>327</v>
      </c>
      <c r="B114" s="81" t="s">
        <v>328</v>
      </c>
      <c r="C114" s="97"/>
      <c r="D114" s="118">
        <v>10000</v>
      </c>
      <c r="E114" s="119">
        <f t="shared" si="13"/>
        <v>10000</v>
      </c>
      <c r="F114" s="136">
        <v>0</v>
      </c>
      <c r="G114" s="120">
        <f t="shared" si="21"/>
        <v>0</v>
      </c>
    </row>
    <row r="115" spans="1:7" ht="46.8" hidden="1" x14ac:dyDescent="0.3">
      <c r="A115" s="123" t="s">
        <v>136</v>
      </c>
      <c r="B115" s="81" t="s">
        <v>328</v>
      </c>
      <c r="C115" s="97">
        <v>200</v>
      </c>
      <c r="D115" s="118">
        <v>10000</v>
      </c>
      <c r="E115" s="119">
        <f t="shared" si="13"/>
        <v>10000</v>
      </c>
      <c r="F115" s="136">
        <v>0</v>
      </c>
      <c r="G115" s="120">
        <f t="shared" si="21"/>
        <v>0</v>
      </c>
    </row>
    <row r="116" spans="1:7" ht="46.8" x14ac:dyDescent="0.3">
      <c r="A116" s="123" t="s">
        <v>283</v>
      </c>
      <c r="B116" s="81" t="s">
        <v>282</v>
      </c>
      <c r="C116" s="97"/>
      <c r="D116" s="118">
        <v>170293</v>
      </c>
      <c r="E116" s="119">
        <f t="shared" si="13"/>
        <v>170293</v>
      </c>
      <c r="F116" s="136">
        <v>170.3</v>
      </c>
      <c r="G116" s="120">
        <f t="shared" si="21"/>
        <v>0.10000411056238366</v>
      </c>
    </row>
    <row r="117" spans="1:7" ht="46.8" x14ac:dyDescent="0.3">
      <c r="A117" s="123" t="s">
        <v>107</v>
      </c>
      <c r="B117" s="81" t="s">
        <v>284</v>
      </c>
      <c r="C117" s="97"/>
      <c r="D117" s="118">
        <v>170293</v>
      </c>
      <c r="E117" s="119">
        <f t="shared" ref="E117:E118" si="27">D117</f>
        <v>170293</v>
      </c>
      <c r="F117" s="136">
        <v>170.3</v>
      </c>
      <c r="G117" s="120">
        <f t="shared" si="21"/>
        <v>0.10000411056238366</v>
      </c>
    </row>
    <row r="118" spans="1:7" ht="46.8" x14ac:dyDescent="0.3">
      <c r="A118" s="123" t="s">
        <v>136</v>
      </c>
      <c r="B118" s="81" t="s">
        <v>284</v>
      </c>
      <c r="C118" s="97">
        <v>200</v>
      </c>
      <c r="D118" s="118">
        <v>170293</v>
      </c>
      <c r="E118" s="119">
        <f t="shared" si="27"/>
        <v>170293</v>
      </c>
      <c r="F118" s="136">
        <v>170.3</v>
      </c>
      <c r="G118" s="120">
        <f t="shared" si="21"/>
        <v>0.10000411056238366</v>
      </c>
    </row>
    <row r="119" spans="1:7" ht="62.4" x14ac:dyDescent="0.3">
      <c r="A119" s="123" t="s">
        <v>137</v>
      </c>
      <c r="B119" s="81" t="s">
        <v>385</v>
      </c>
      <c r="C119" s="97"/>
      <c r="D119" s="118"/>
      <c r="E119" s="119"/>
      <c r="F119" s="136">
        <v>145.9</v>
      </c>
      <c r="G119" s="120"/>
    </row>
    <row r="120" spans="1:7" ht="62.4" x14ac:dyDescent="0.3">
      <c r="A120" s="123" t="s">
        <v>387</v>
      </c>
      <c r="B120" s="81" t="s">
        <v>386</v>
      </c>
      <c r="C120" s="97"/>
      <c r="D120" s="118"/>
      <c r="E120" s="119"/>
      <c r="F120" s="136">
        <v>145.9</v>
      </c>
      <c r="G120" s="120"/>
    </row>
    <row r="121" spans="1:7" ht="15.6" x14ac:dyDescent="0.3">
      <c r="A121" s="123" t="s">
        <v>10</v>
      </c>
      <c r="B121" s="81" t="s">
        <v>386</v>
      </c>
      <c r="C121" s="97">
        <v>500</v>
      </c>
      <c r="D121" s="118"/>
      <c r="E121" s="119"/>
      <c r="F121" s="136">
        <v>145.9</v>
      </c>
      <c r="G121" s="120"/>
    </row>
    <row r="122" spans="1:7" ht="31.2" x14ac:dyDescent="0.3">
      <c r="A122" s="123" t="s">
        <v>177</v>
      </c>
      <c r="B122" s="81" t="s">
        <v>355</v>
      </c>
      <c r="C122" s="122"/>
      <c r="D122" s="118">
        <v>8896031.6999999993</v>
      </c>
      <c r="E122" s="119">
        <f t="shared" si="13"/>
        <v>8896031.6999999993</v>
      </c>
      <c r="F122" s="136">
        <v>8485.5</v>
      </c>
      <c r="G122" s="120">
        <f>F122/E122*100</f>
        <v>9.5385226651114582E-2</v>
      </c>
    </row>
    <row r="123" spans="1:7" ht="46.8" x14ac:dyDescent="0.3">
      <c r="A123" s="123" t="s">
        <v>341</v>
      </c>
      <c r="B123" s="81" t="s">
        <v>356</v>
      </c>
      <c r="C123" s="122"/>
      <c r="D123" s="118">
        <v>8896031.6999999993</v>
      </c>
      <c r="E123" s="119">
        <f t="shared" ref="E123" si="28">D123</f>
        <v>8896031.6999999993</v>
      </c>
      <c r="F123" s="136">
        <v>8485.5</v>
      </c>
      <c r="G123" s="120">
        <f>F123/E123*100</f>
        <v>9.5385226651114582E-2</v>
      </c>
    </row>
    <row r="124" spans="1:7" ht="109.2" x14ac:dyDescent="0.3">
      <c r="A124" s="123" t="s">
        <v>46</v>
      </c>
      <c r="B124" s="81" t="s">
        <v>356</v>
      </c>
      <c r="C124" s="97">
        <v>100</v>
      </c>
      <c r="D124" s="118">
        <v>8701424.6999999993</v>
      </c>
      <c r="E124" s="119">
        <f t="shared" ref="E124:E176" si="29">D124</f>
        <v>8701424.6999999993</v>
      </c>
      <c r="F124" s="136">
        <v>8290.9</v>
      </c>
      <c r="G124" s="120">
        <f>F124/E124*100</f>
        <v>9.5282097884499303E-2</v>
      </c>
    </row>
    <row r="125" spans="1:7" ht="46.8" x14ac:dyDescent="0.3">
      <c r="A125" s="123" t="s">
        <v>136</v>
      </c>
      <c r="B125" s="81" t="s">
        <v>356</v>
      </c>
      <c r="C125" s="97">
        <v>200</v>
      </c>
      <c r="D125" s="118">
        <v>194607</v>
      </c>
      <c r="E125" s="119">
        <f t="shared" si="29"/>
        <v>194607</v>
      </c>
      <c r="F125" s="136">
        <v>194.6</v>
      </c>
      <c r="G125" s="120">
        <f>F125/E125*100</f>
        <v>9.9996403007086079E-2</v>
      </c>
    </row>
    <row r="126" spans="1:7" s="121" customFormat="1" ht="78" x14ac:dyDescent="0.3">
      <c r="A126" s="152" t="s">
        <v>108</v>
      </c>
      <c r="B126" s="81" t="s">
        <v>165</v>
      </c>
      <c r="C126" s="122"/>
      <c r="D126" s="118">
        <v>206715390</v>
      </c>
      <c r="E126" s="119">
        <f t="shared" si="29"/>
        <v>206715390</v>
      </c>
      <c r="F126" s="136">
        <v>216943.9</v>
      </c>
      <c r="G126" s="120">
        <f t="shared" si="21"/>
        <v>0.104948112474838</v>
      </c>
    </row>
    <row r="127" spans="1:7" ht="31.2" x14ac:dyDescent="0.3">
      <c r="A127" s="123" t="s">
        <v>109</v>
      </c>
      <c r="B127" s="81" t="s">
        <v>166</v>
      </c>
      <c r="C127" s="122"/>
      <c r="D127" s="118">
        <v>206715390</v>
      </c>
      <c r="E127" s="119">
        <f t="shared" ref="E127" si="30">D127</f>
        <v>206715390</v>
      </c>
      <c r="F127" s="136">
        <v>206709.8</v>
      </c>
      <c r="G127" s="120">
        <f t="shared" si="21"/>
        <v>9.9997295798827546E-2</v>
      </c>
    </row>
    <row r="128" spans="1:7" ht="62.4" x14ac:dyDescent="0.3">
      <c r="A128" s="123" t="s">
        <v>167</v>
      </c>
      <c r="B128" s="81" t="s">
        <v>168</v>
      </c>
      <c r="C128" s="122"/>
      <c r="D128" s="118">
        <v>99200</v>
      </c>
      <c r="E128" s="119">
        <f t="shared" si="29"/>
        <v>99200</v>
      </c>
      <c r="F128" s="136">
        <v>99.1</v>
      </c>
      <c r="G128" s="120">
        <f>F128/E128*100</f>
        <v>9.9899193548387097E-2</v>
      </c>
    </row>
    <row r="129" spans="1:7" ht="31.2" x14ac:dyDescent="0.3">
      <c r="A129" s="123" t="s">
        <v>110</v>
      </c>
      <c r="B129" s="81" t="s">
        <v>169</v>
      </c>
      <c r="C129" s="122"/>
      <c r="D129" s="118">
        <v>99200</v>
      </c>
      <c r="E129" s="119">
        <f t="shared" ref="E129:E130" si="31">D129</f>
        <v>99200</v>
      </c>
      <c r="F129" s="136">
        <v>99.1</v>
      </c>
      <c r="G129" s="120">
        <f>F129/E129*100</f>
        <v>9.9899193548387097E-2</v>
      </c>
    </row>
    <row r="130" spans="1:7" ht="46.8" x14ac:dyDescent="0.3">
      <c r="A130" s="123" t="s">
        <v>136</v>
      </c>
      <c r="B130" s="81" t="s">
        <v>169</v>
      </c>
      <c r="C130" s="97">
        <v>200</v>
      </c>
      <c r="D130" s="118">
        <v>99100</v>
      </c>
      <c r="E130" s="119">
        <f t="shared" si="31"/>
        <v>99100</v>
      </c>
      <c r="F130" s="136">
        <v>99.1</v>
      </c>
      <c r="G130" s="120">
        <f>F130/E130*100</f>
        <v>0.1</v>
      </c>
    </row>
    <row r="131" spans="1:7" ht="46.8" hidden="1" x14ac:dyDescent="0.3">
      <c r="A131" s="123" t="s">
        <v>201</v>
      </c>
      <c r="B131" s="81" t="s">
        <v>169</v>
      </c>
      <c r="C131" s="125">
        <v>400</v>
      </c>
      <c r="D131" s="118">
        <v>100</v>
      </c>
      <c r="E131" s="119">
        <f t="shared" si="29"/>
        <v>100</v>
      </c>
      <c r="F131" s="136">
        <v>0</v>
      </c>
      <c r="G131" s="120">
        <f>F131/E131*100</f>
        <v>0</v>
      </c>
    </row>
    <row r="132" spans="1:7" ht="46.8" x14ac:dyDescent="0.3">
      <c r="A132" s="123" t="s">
        <v>357</v>
      </c>
      <c r="B132" s="81" t="s">
        <v>358</v>
      </c>
      <c r="C132" s="125"/>
      <c r="D132" s="118">
        <v>206616190</v>
      </c>
      <c r="E132" s="118">
        <f t="shared" si="29"/>
        <v>206616190</v>
      </c>
      <c r="F132" s="136">
        <v>206610.7</v>
      </c>
      <c r="G132" s="118">
        <f t="shared" ref="G132:G141" si="32">F132/E132*100</f>
        <v>9.9997342899411701E-2</v>
      </c>
    </row>
    <row r="133" spans="1:7" ht="124.8" x14ac:dyDescent="0.3">
      <c r="A133" s="123" t="s">
        <v>329</v>
      </c>
      <c r="B133" s="81" t="s">
        <v>359</v>
      </c>
      <c r="C133" s="125"/>
      <c r="D133" s="118">
        <v>61148100</v>
      </c>
      <c r="E133" s="118">
        <f t="shared" si="29"/>
        <v>61148100</v>
      </c>
      <c r="F133" s="136">
        <v>61148.1</v>
      </c>
      <c r="G133" s="118">
        <f t="shared" si="32"/>
        <v>0.1</v>
      </c>
    </row>
    <row r="134" spans="1:7" ht="46.8" x14ac:dyDescent="0.3">
      <c r="A134" s="123" t="s">
        <v>201</v>
      </c>
      <c r="B134" s="81" t="s">
        <v>359</v>
      </c>
      <c r="C134" s="125">
        <v>400</v>
      </c>
      <c r="D134" s="118">
        <v>61148100</v>
      </c>
      <c r="E134" s="118">
        <f t="shared" ref="E134" si="33">D134</f>
        <v>61148100</v>
      </c>
      <c r="F134" s="136">
        <v>61148.1</v>
      </c>
      <c r="G134" s="118">
        <f t="shared" si="32"/>
        <v>0.1</v>
      </c>
    </row>
    <row r="135" spans="1:7" ht="15.6" hidden="1" x14ac:dyDescent="0.3">
      <c r="A135" s="123" t="s">
        <v>8</v>
      </c>
      <c r="B135" s="81" t="s">
        <v>359</v>
      </c>
      <c r="C135" s="125">
        <v>800</v>
      </c>
      <c r="D135" s="118">
        <v>238965.83</v>
      </c>
      <c r="E135" s="118">
        <f t="shared" si="29"/>
        <v>238965.83</v>
      </c>
      <c r="F135" s="136">
        <v>238965.83</v>
      </c>
      <c r="G135" s="118">
        <f t="shared" si="32"/>
        <v>100</v>
      </c>
    </row>
    <row r="136" spans="1:7" ht="124.8" x14ac:dyDescent="0.3">
      <c r="A136" s="123" t="s">
        <v>329</v>
      </c>
      <c r="B136" s="81" t="s">
        <v>360</v>
      </c>
      <c r="C136" s="125"/>
      <c r="D136" s="118">
        <v>144435000</v>
      </c>
      <c r="E136" s="118">
        <f t="shared" si="29"/>
        <v>144435000</v>
      </c>
      <c r="F136" s="136">
        <v>144429.6</v>
      </c>
      <c r="G136" s="118">
        <f t="shared" si="32"/>
        <v>9.9996261294007682E-2</v>
      </c>
    </row>
    <row r="137" spans="1:7" ht="46.8" x14ac:dyDescent="0.3">
      <c r="A137" s="123" t="s">
        <v>201</v>
      </c>
      <c r="B137" s="81" t="s">
        <v>360</v>
      </c>
      <c r="C137" s="125">
        <v>400</v>
      </c>
      <c r="D137" s="118">
        <v>144435000</v>
      </c>
      <c r="E137" s="118">
        <f t="shared" ref="E137" si="34">D137</f>
        <v>144435000</v>
      </c>
      <c r="F137" s="136">
        <v>144429.6</v>
      </c>
      <c r="G137" s="118">
        <f t="shared" si="32"/>
        <v>9.9996261294007682E-2</v>
      </c>
    </row>
    <row r="138" spans="1:7" ht="15.6" hidden="1" x14ac:dyDescent="0.3">
      <c r="A138" s="123" t="s">
        <v>8</v>
      </c>
      <c r="B138" s="81" t="s">
        <v>360</v>
      </c>
      <c r="C138" s="125">
        <v>800</v>
      </c>
      <c r="D138" s="118">
        <v>189049.2</v>
      </c>
      <c r="E138" s="118">
        <f t="shared" si="29"/>
        <v>189049.2</v>
      </c>
      <c r="F138" s="136">
        <v>189049.2</v>
      </c>
      <c r="G138" s="118">
        <f t="shared" si="32"/>
        <v>100</v>
      </c>
    </row>
    <row r="139" spans="1:7" ht="124.8" x14ac:dyDescent="0.3">
      <c r="A139" s="123" t="s">
        <v>329</v>
      </c>
      <c r="B139" s="81" t="s">
        <v>361</v>
      </c>
      <c r="C139" s="125"/>
      <c r="D139" s="118">
        <v>1033090</v>
      </c>
      <c r="E139" s="118">
        <f t="shared" si="29"/>
        <v>1033090</v>
      </c>
      <c r="F139" s="136">
        <v>1033</v>
      </c>
      <c r="G139" s="118">
        <f t="shared" si="32"/>
        <v>9.9991288271108994E-2</v>
      </c>
    </row>
    <row r="140" spans="1:7" ht="46.8" x14ac:dyDescent="0.3">
      <c r="A140" s="123" t="s">
        <v>201</v>
      </c>
      <c r="B140" s="81" t="s">
        <v>361</v>
      </c>
      <c r="C140" s="125">
        <v>400</v>
      </c>
      <c r="D140" s="118">
        <v>1033090</v>
      </c>
      <c r="E140" s="118">
        <f t="shared" ref="E140" si="35">D140</f>
        <v>1033090</v>
      </c>
      <c r="F140" s="136">
        <v>1033</v>
      </c>
      <c r="G140" s="118">
        <f t="shared" si="32"/>
        <v>9.9991288271108994E-2</v>
      </c>
    </row>
    <row r="141" spans="1:7" ht="15.6" hidden="1" x14ac:dyDescent="0.3">
      <c r="A141" s="123" t="s">
        <v>8</v>
      </c>
      <c r="B141" s="81" t="s">
        <v>361</v>
      </c>
      <c r="C141" s="125">
        <v>800</v>
      </c>
      <c r="D141" s="118">
        <v>1393.47</v>
      </c>
      <c r="E141" s="118">
        <f t="shared" si="29"/>
        <v>1393.47</v>
      </c>
      <c r="F141" s="136">
        <v>1393.47</v>
      </c>
      <c r="G141" s="118">
        <f t="shared" si="32"/>
        <v>100</v>
      </c>
    </row>
    <row r="142" spans="1:7" ht="15.6" hidden="1" x14ac:dyDescent="0.3">
      <c r="A142" s="123"/>
      <c r="B142" s="81"/>
      <c r="C142" s="125"/>
      <c r="D142" s="118"/>
      <c r="E142" s="118"/>
      <c r="F142" s="136"/>
      <c r="G142" s="118"/>
    </row>
    <row r="143" spans="1:7" ht="15.6" hidden="1" x14ac:dyDescent="0.3">
      <c r="A143" s="123"/>
      <c r="B143" s="81"/>
      <c r="C143" s="125"/>
      <c r="D143" s="118"/>
      <c r="E143" s="118"/>
      <c r="F143" s="136"/>
      <c r="G143" s="118"/>
    </row>
    <row r="144" spans="1:7" ht="15.6" hidden="1" x14ac:dyDescent="0.3">
      <c r="A144" s="123"/>
      <c r="B144" s="81"/>
      <c r="C144" s="125"/>
      <c r="D144" s="118"/>
      <c r="E144" s="118"/>
      <c r="F144" s="136"/>
      <c r="G144" s="118"/>
    </row>
    <row r="145" spans="1:7" ht="15.6" hidden="1" x14ac:dyDescent="0.3">
      <c r="A145" s="123"/>
      <c r="B145" s="81"/>
      <c r="C145" s="125"/>
      <c r="D145" s="118"/>
      <c r="E145" s="118"/>
      <c r="F145" s="136"/>
      <c r="G145" s="118"/>
    </row>
    <row r="146" spans="1:7" ht="15.6" hidden="1" x14ac:dyDescent="0.3">
      <c r="A146" s="123"/>
      <c r="B146" s="81"/>
      <c r="C146" s="125"/>
      <c r="D146" s="118"/>
      <c r="E146" s="118"/>
      <c r="F146" s="136"/>
      <c r="G146" s="118"/>
    </row>
    <row r="147" spans="1:7" ht="15.6" hidden="1" x14ac:dyDescent="0.3">
      <c r="A147" s="123"/>
      <c r="B147" s="81"/>
      <c r="C147" s="125"/>
      <c r="D147" s="118"/>
      <c r="E147" s="118"/>
      <c r="F147" s="136"/>
      <c r="G147" s="118"/>
    </row>
    <row r="148" spans="1:7" ht="15.6" hidden="1" x14ac:dyDescent="0.3">
      <c r="A148" s="123"/>
      <c r="B148" s="81"/>
      <c r="C148" s="125"/>
      <c r="D148" s="118"/>
      <c r="E148" s="118"/>
      <c r="F148" s="136"/>
      <c r="G148" s="118"/>
    </row>
    <row r="149" spans="1:7" ht="15.6" hidden="1" x14ac:dyDescent="0.3">
      <c r="A149" s="123"/>
      <c r="B149" s="81"/>
      <c r="C149" s="125"/>
      <c r="D149" s="118"/>
      <c r="E149" s="118"/>
      <c r="F149" s="136"/>
      <c r="G149" s="118"/>
    </row>
    <row r="150" spans="1:7" ht="15.6" hidden="1" x14ac:dyDescent="0.3">
      <c r="A150" s="123"/>
      <c r="B150" s="81"/>
      <c r="C150" s="125"/>
      <c r="D150" s="118"/>
      <c r="E150" s="118"/>
      <c r="F150" s="136"/>
      <c r="G150" s="118"/>
    </row>
    <row r="151" spans="1:7" ht="15.6" hidden="1" x14ac:dyDescent="0.3">
      <c r="A151" s="123"/>
      <c r="B151" s="81"/>
      <c r="C151" s="125"/>
      <c r="D151" s="118"/>
      <c r="E151" s="118"/>
      <c r="F151" s="136"/>
      <c r="G151" s="118"/>
    </row>
    <row r="152" spans="1:7" ht="15.6" hidden="1" x14ac:dyDescent="0.3">
      <c r="A152" s="123"/>
      <c r="B152" s="81"/>
      <c r="C152" s="125"/>
      <c r="D152" s="118"/>
      <c r="E152" s="118"/>
      <c r="F152" s="136"/>
      <c r="G152" s="118"/>
    </row>
    <row r="153" spans="1:7" ht="15.6" hidden="1" x14ac:dyDescent="0.3">
      <c r="A153" s="123"/>
      <c r="B153" s="81"/>
      <c r="C153" s="97"/>
      <c r="D153" s="118"/>
      <c r="E153" s="118"/>
      <c r="F153" s="136"/>
      <c r="G153" s="118"/>
    </row>
    <row r="154" spans="1:7" ht="31.2" x14ac:dyDescent="0.3">
      <c r="A154" s="123" t="s">
        <v>111</v>
      </c>
      <c r="B154" s="81" t="s">
        <v>170</v>
      </c>
      <c r="C154" s="122"/>
      <c r="D154" s="118">
        <v>367900</v>
      </c>
      <c r="E154" s="118">
        <f t="shared" si="29"/>
        <v>367900</v>
      </c>
      <c r="F154" s="136">
        <v>367.2</v>
      </c>
      <c r="G154" s="118">
        <f t="shared" si="21"/>
        <v>9.980973090513727E-2</v>
      </c>
    </row>
    <row r="155" spans="1:7" ht="46.8" x14ac:dyDescent="0.3">
      <c r="A155" s="123" t="s">
        <v>171</v>
      </c>
      <c r="B155" s="81" t="s">
        <v>172</v>
      </c>
      <c r="C155" s="122"/>
      <c r="D155" s="118">
        <v>367900</v>
      </c>
      <c r="E155" s="118">
        <f t="shared" ref="E155:E157" si="36">D155</f>
        <v>367900</v>
      </c>
      <c r="F155" s="136">
        <v>367.2</v>
      </c>
      <c r="G155" s="120">
        <f t="shared" si="21"/>
        <v>9.980973090513727E-2</v>
      </c>
    </row>
    <row r="156" spans="1:7" ht="62.4" x14ac:dyDescent="0.3">
      <c r="A156" s="123" t="s">
        <v>173</v>
      </c>
      <c r="B156" s="81" t="s">
        <v>174</v>
      </c>
      <c r="C156" s="122"/>
      <c r="D156" s="118">
        <v>367900</v>
      </c>
      <c r="E156" s="118">
        <f t="shared" si="36"/>
        <v>367900</v>
      </c>
      <c r="F156" s="136">
        <v>367.2</v>
      </c>
      <c r="G156" s="120">
        <f t="shared" si="21"/>
        <v>9.980973090513727E-2</v>
      </c>
    </row>
    <row r="157" spans="1:7" ht="46.8" x14ac:dyDescent="0.3">
      <c r="A157" s="123" t="s">
        <v>136</v>
      </c>
      <c r="B157" s="81" t="s">
        <v>174</v>
      </c>
      <c r="C157" s="125">
        <v>200</v>
      </c>
      <c r="D157" s="118">
        <v>367900</v>
      </c>
      <c r="E157" s="118">
        <f t="shared" si="36"/>
        <v>367900</v>
      </c>
      <c r="F157" s="136">
        <v>367.2</v>
      </c>
      <c r="G157" s="120">
        <f t="shared" si="21"/>
        <v>9.980973090513727E-2</v>
      </c>
    </row>
    <row r="158" spans="1:7" ht="31.2" hidden="1" x14ac:dyDescent="0.3">
      <c r="A158" s="123" t="s">
        <v>204</v>
      </c>
      <c r="B158" s="81" t="s">
        <v>175</v>
      </c>
      <c r="C158" s="122"/>
      <c r="D158" s="118">
        <v>57463.1</v>
      </c>
      <c r="E158" s="119">
        <f t="shared" si="29"/>
        <v>57463.1</v>
      </c>
      <c r="F158" s="136">
        <v>57463.1</v>
      </c>
      <c r="G158" s="120">
        <f t="shared" si="21"/>
        <v>100</v>
      </c>
    </row>
    <row r="159" spans="1:7" ht="46.8" hidden="1" x14ac:dyDescent="0.3">
      <c r="A159" s="123" t="s">
        <v>136</v>
      </c>
      <c r="B159" s="81" t="s">
        <v>175</v>
      </c>
      <c r="C159" s="125">
        <v>200</v>
      </c>
      <c r="D159" s="118">
        <v>57463.1</v>
      </c>
      <c r="E159" s="119">
        <f t="shared" ref="E159" si="37">D159</f>
        <v>57463.1</v>
      </c>
      <c r="F159" s="136">
        <v>57463.1</v>
      </c>
      <c r="G159" s="120">
        <f t="shared" si="21"/>
        <v>100</v>
      </c>
    </row>
    <row r="160" spans="1:7" ht="31.2" x14ac:dyDescent="0.3">
      <c r="A160" s="123" t="s">
        <v>212</v>
      </c>
      <c r="B160" s="81" t="s">
        <v>176</v>
      </c>
      <c r="C160" s="122"/>
      <c r="D160" s="118">
        <v>5216990</v>
      </c>
      <c r="E160" s="119">
        <f t="shared" si="29"/>
        <v>5216990</v>
      </c>
      <c r="F160" s="136">
        <v>9866.9</v>
      </c>
      <c r="G160" s="120">
        <f t="shared" si="21"/>
        <v>0.18913013059254472</v>
      </c>
    </row>
    <row r="161" spans="1:7" ht="31.2" x14ac:dyDescent="0.3">
      <c r="A161" s="123" t="s">
        <v>177</v>
      </c>
      <c r="B161" s="81" t="s">
        <v>178</v>
      </c>
      <c r="C161" s="122"/>
      <c r="D161" s="118">
        <v>3399792</v>
      </c>
      <c r="E161" s="119">
        <f t="shared" si="29"/>
        <v>3399792</v>
      </c>
      <c r="F161" s="136">
        <v>3224.8</v>
      </c>
      <c r="G161" s="120">
        <f t="shared" si="21"/>
        <v>9.4852861586826487E-2</v>
      </c>
    </row>
    <row r="162" spans="1:7" ht="46.8" x14ac:dyDescent="0.3">
      <c r="A162" s="123" t="s">
        <v>341</v>
      </c>
      <c r="B162" s="81" t="s">
        <v>179</v>
      </c>
      <c r="C162" s="122"/>
      <c r="D162" s="118">
        <v>3399792</v>
      </c>
      <c r="E162" s="119">
        <f t="shared" ref="E162" si="38">D162</f>
        <v>3399792</v>
      </c>
      <c r="F162" s="136">
        <v>3224.8</v>
      </c>
      <c r="G162" s="120">
        <f t="shared" si="21"/>
        <v>9.4852861586826487E-2</v>
      </c>
    </row>
    <row r="163" spans="1:7" ht="109.2" x14ac:dyDescent="0.3">
      <c r="A163" s="123" t="s">
        <v>46</v>
      </c>
      <c r="B163" s="81" t="s">
        <v>179</v>
      </c>
      <c r="C163" s="97">
        <v>100</v>
      </c>
      <c r="D163" s="118">
        <v>2146000</v>
      </c>
      <c r="E163" s="119">
        <f t="shared" si="29"/>
        <v>2146000</v>
      </c>
      <c r="F163" s="136">
        <v>2059.4</v>
      </c>
      <c r="G163" s="120">
        <f t="shared" si="21"/>
        <v>9.5964585274930098E-2</v>
      </c>
    </row>
    <row r="164" spans="1:7" ht="46.8" x14ac:dyDescent="0.3">
      <c r="A164" s="123" t="s">
        <v>136</v>
      </c>
      <c r="B164" s="81" t="s">
        <v>179</v>
      </c>
      <c r="C164" s="97">
        <v>200</v>
      </c>
      <c r="D164" s="118">
        <v>1227200</v>
      </c>
      <c r="E164" s="119">
        <f t="shared" si="29"/>
        <v>1227200</v>
      </c>
      <c r="F164" s="136">
        <v>1139.0999999999999</v>
      </c>
      <c r="G164" s="120">
        <f t="shared" si="21"/>
        <v>9.2821056062581481E-2</v>
      </c>
    </row>
    <row r="165" spans="1:7" ht="15.6" x14ac:dyDescent="0.3">
      <c r="A165" s="123" t="s">
        <v>8</v>
      </c>
      <c r="B165" s="81" t="s">
        <v>179</v>
      </c>
      <c r="C165" s="97">
        <v>800</v>
      </c>
      <c r="D165" s="118">
        <v>26592</v>
      </c>
      <c r="E165" s="119">
        <f t="shared" si="29"/>
        <v>26592</v>
      </c>
      <c r="F165" s="136">
        <v>26.3</v>
      </c>
      <c r="G165" s="120">
        <f t="shared" si="21"/>
        <v>9.8901925391095075E-2</v>
      </c>
    </row>
    <row r="166" spans="1:7" ht="46.8" x14ac:dyDescent="0.3">
      <c r="A166" s="123" t="s">
        <v>180</v>
      </c>
      <c r="B166" s="81" t="s">
        <v>181</v>
      </c>
      <c r="C166" s="122"/>
      <c r="D166" s="118">
        <v>1892200</v>
      </c>
      <c r="E166" s="119">
        <f t="shared" si="29"/>
        <v>1892200</v>
      </c>
      <c r="F166" s="136">
        <v>1754.9</v>
      </c>
      <c r="G166" s="120">
        <f t="shared" si="21"/>
        <v>9.2743895994080977E-2</v>
      </c>
    </row>
    <row r="167" spans="1:7" ht="15.6" x14ac:dyDescent="0.3">
      <c r="A167" s="123" t="s">
        <v>23</v>
      </c>
      <c r="B167" s="81" t="s">
        <v>182</v>
      </c>
      <c r="C167" s="122"/>
      <c r="D167" s="118">
        <v>1892200</v>
      </c>
      <c r="E167" s="119">
        <f t="shared" ref="E167" si="39">D167</f>
        <v>1892200</v>
      </c>
      <c r="F167" s="136">
        <v>1754.9</v>
      </c>
      <c r="G167" s="120">
        <f t="shared" si="21"/>
        <v>9.2743895994080977E-2</v>
      </c>
    </row>
    <row r="168" spans="1:7" ht="46.8" x14ac:dyDescent="0.3">
      <c r="A168" s="123" t="s">
        <v>136</v>
      </c>
      <c r="B168" s="81" t="s">
        <v>182</v>
      </c>
      <c r="C168" s="97">
        <v>200</v>
      </c>
      <c r="D168" s="118">
        <v>1582200</v>
      </c>
      <c r="E168" s="119">
        <f t="shared" si="29"/>
        <v>1582200</v>
      </c>
      <c r="F168" s="136">
        <v>1445.6</v>
      </c>
      <c r="G168" s="120">
        <f t="shared" si="21"/>
        <v>9.1366451776008079E-2</v>
      </c>
    </row>
    <row r="169" spans="1:7" ht="46.8" x14ac:dyDescent="0.3">
      <c r="A169" s="123" t="s">
        <v>201</v>
      </c>
      <c r="B169" s="81" t="s">
        <v>182</v>
      </c>
      <c r="C169" s="97">
        <v>400</v>
      </c>
      <c r="D169" s="118">
        <v>410000</v>
      </c>
      <c r="E169" s="119">
        <f t="shared" si="29"/>
        <v>410000</v>
      </c>
      <c r="F169" s="136">
        <v>309.3</v>
      </c>
      <c r="G169" s="120">
        <f t="shared" si="21"/>
        <v>7.54390243902439E-2</v>
      </c>
    </row>
    <row r="170" spans="1:7" ht="46.8" x14ac:dyDescent="0.3">
      <c r="A170" s="123" t="s">
        <v>183</v>
      </c>
      <c r="B170" s="81" t="s">
        <v>184</v>
      </c>
      <c r="C170" s="122"/>
      <c r="D170" s="118">
        <v>315790</v>
      </c>
      <c r="E170" s="119">
        <f t="shared" si="29"/>
        <v>315790</v>
      </c>
      <c r="F170" s="136">
        <v>306.39999999999998</v>
      </c>
      <c r="G170" s="120">
        <f t="shared" si="21"/>
        <v>9.7026504955825058E-2</v>
      </c>
    </row>
    <row r="171" spans="1:7" ht="31.2" x14ac:dyDescent="0.3">
      <c r="A171" s="123" t="s">
        <v>24</v>
      </c>
      <c r="B171" s="81" t="s">
        <v>185</v>
      </c>
      <c r="C171" s="122"/>
      <c r="D171" s="118">
        <v>315790</v>
      </c>
      <c r="E171" s="119">
        <f t="shared" ref="E171:E172" si="40">D171</f>
        <v>315790</v>
      </c>
      <c r="F171" s="136">
        <v>306.39999999999998</v>
      </c>
      <c r="G171" s="120">
        <f t="shared" si="21"/>
        <v>9.7026504955825058E-2</v>
      </c>
    </row>
    <row r="172" spans="1:7" ht="46.8" x14ac:dyDescent="0.3">
      <c r="A172" s="123" t="s">
        <v>136</v>
      </c>
      <c r="B172" s="81" t="s">
        <v>185</v>
      </c>
      <c r="C172" s="97">
        <v>200</v>
      </c>
      <c r="D172" s="118">
        <v>315790</v>
      </c>
      <c r="E172" s="119">
        <f t="shared" si="40"/>
        <v>315790</v>
      </c>
      <c r="F172" s="136">
        <v>306.39999999999998</v>
      </c>
      <c r="G172" s="120">
        <f t="shared" si="21"/>
        <v>9.7026504955825058E-2</v>
      </c>
    </row>
    <row r="173" spans="1:7" ht="31.2" x14ac:dyDescent="0.3">
      <c r="A173" s="123" t="s">
        <v>186</v>
      </c>
      <c r="B173" s="81" t="s">
        <v>187</v>
      </c>
      <c r="C173" s="122"/>
      <c r="D173" s="118">
        <v>4605326.3099999996</v>
      </c>
      <c r="E173" s="119">
        <f t="shared" si="29"/>
        <v>4605326.3099999996</v>
      </c>
      <c r="F173" s="136">
        <v>4580.8</v>
      </c>
      <c r="G173" s="120">
        <f t="shared" si="21"/>
        <v>9.9467436000208229E-2</v>
      </c>
    </row>
    <row r="174" spans="1:7" ht="31.2" x14ac:dyDescent="0.3">
      <c r="A174" s="123" t="s">
        <v>113</v>
      </c>
      <c r="B174" s="81" t="s">
        <v>188</v>
      </c>
      <c r="C174" s="122"/>
      <c r="D174" s="118">
        <v>3205326.31</v>
      </c>
      <c r="E174" s="119">
        <f t="shared" ref="E174" si="41">D174</f>
        <v>3205326.31</v>
      </c>
      <c r="F174" s="136">
        <v>3180.8</v>
      </c>
      <c r="G174" s="120">
        <f t="shared" si="21"/>
        <v>9.9234826422399419E-2</v>
      </c>
    </row>
    <row r="175" spans="1:7" ht="46.8" x14ac:dyDescent="0.3">
      <c r="A175" s="123" t="s">
        <v>136</v>
      </c>
      <c r="B175" s="81" t="s">
        <v>188</v>
      </c>
      <c r="C175" s="97">
        <v>200</v>
      </c>
      <c r="D175" s="118">
        <v>3205326.31</v>
      </c>
      <c r="E175" s="119">
        <f t="shared" ref="E175" si="42">D175</f>
        <v>3205326.31</v>
      </c>
      <c r="F175" s="136">
        <v>3180.8</v>
      </c>
      <c r="G175" s="120">
        <f t="shared" si="21"/>
        <v>9.9234826422399419E-2</v>
      </c>
    </row>
    <row r="176" spans="1:7" ht="46.8" hidden="1" x14ac:dyDescent="0.3">
      <c r="A176" s="123" t="s">
        <v>363</v>
      </c>
      <c r="B176" s="81" t="s">
        <v>362</v>
      </c>
      <c r="C176" s="122"/>
      <c r="D176" s="118">
        <v>500000</v>
      </c>
      <c r="E176" s="119">
        <f t="shared" si="29"/>
        <v>500000</v>
      </c>
      <c r="F176" s="136">
        <v>500000</v>
      </c>
      <c r="G176" s="120">
        <f>F176/E176*100</f>
        <v>100</v>
      </c>
    </row>
    <row r="177" spans="1:7" ht="46.8" hidden="1" x14ac:dyDescent="0.3">
      <c r="A177" s="123" t="s">
        <v>136</v>
      </c>
      <c r="B177" s="81" t="s">
        <v>362</v>
      </c>
      <c r="C177" s="97">
        <v>200</v>
      </c>
      <c r="D177" s="118">
        <v>500000</v>
      </c>
      <c r="E177" s="119">
        <f t="shared" ref="E177:E179" si="43">D177</f>
        <v>500000</v>
      </c>
      <c r="F177" s="136">
        <v>500000</v>
      </c>
      <c r="G177" s="120">
        <f>F177/E177*100</f>
        <v>100</v>
      </c>
    </row>
    <row r="178" spans="1:7" ht="46.8" x14ac:dyDescent="0.3">
      <c r="A178" s="123" t="s">
        <v>274</v>
      </c>
      <c r="B178" s="81" t="s">
        <v>364</v>
      </c>
      <c r="C178" s="97"/>
      <c r="D178" s="118">
        <v>1400000</v>
      </c>
      <c r="E178" s="119">
        <f t="shared" si="43"/>
        <v>1400000</v>
      </c>
      <c r="F178" s="136">
        <v>1400</v>
      </c>
      <c r="G178" s="120">
        <f>F178/E178*100</f>
        <v>0.1</v>
      </c>
    </row>
    <row r="179" spans="1:7" ht="46.8" x14ac:dyDescent="0.3">
      <c r="A179" s="123" t="s">
        <v>136</v>
      </c>
      <c r="B179" s="81" t="s">
        <v>364</v>
      </c>
      <c r="C179" s="97">
        <v>200</v>
      </c>
      <c r="D179" s="118">
        <v>1400000</v>
      </c>
      <c r="E179" s="119">
        <f t="shared" si="43"/>
        <v>1400000</v>
      </c>
      <c r="F179" s="136">
        <v>1400</v>
      </c>
      <c r="G179" s="120">
        <f>F179/E179*100</f>
        <v>0.1</v>
      </c>
    </row>
    <row r="180" spans="1:7" s="121" customFormat="1" ht="31.2" x14ac:dyDescent="0.3">
      <c r="A180" s="152" t="s">
        <v>98</v>
      </c>
      <c r="B180" s="81" t="s">
        <v>131</v>
      </c>
      <c r="C180" s="122"/>
      <c r="D180" s="118">
        <v>90900</v>
      </c>
      <c r="E180" s="118">
        <v>90900</v>
      </c>
      <c r="F180" s="136">
        <v>90.9</v>
      </c>
      <c r="G180" s="120">
        <f t="shared" si="21"/>
        <v>0.1</v>
      </c>
    </row>
    <row r="181" spans="1:7" ht="46.8" x14ac:dyDescent="0.3">
      <c r="A181" s="123" t="s">
        <v>132</v>
      </c>
      <c r="B181" s="81" t="s">
        <v>133</v>
      </c>
      <c r="C181" s="122"/>
      <c r="D181" s="118">
        <v>90900</v>
      </c>
      <c r="E181" s="118">
        <v>90900</v>
      </c>
      <c r="F181" s="136">
        <v>90.9</v>
      </c>
      <c r="G181" s="120">
        <f t="shared" si="21"/>
        <v>0.1</v>
      </c>
    </row>
    <row r="182" spans="1:7" ht="62.4" x14ac:dyDescent="0.3">
      <c r="A182" s="123" t="s">
        <v>137</v>
      </c>
      <c r="B182" s="81" t="s">
        <v>138</v>
      </c>
      <c r="C182" s="122"/>
      <c r="D182" s="118">
        <v>90900</v>
      </c>
      <c r="E182" s="118">
        <v>90900</v>
      </c>
      <c r="F182" s="136">
        <v>90.9</v>
      </c>
      <c r="G182" s="120">
        <f t="shared" si="21"/>
        <v>0.1</v>
      </c>
    </row>
    <row r="183" spans="1:7" ht="62.4" x14ac:dyDescent="0.3">
      <c r="A183" s="123" t="s">
        <v>139</v>
      </c>
      <c r="B183" s="81" t="s">
        <v>140</v>
      </c>
      <c r="C183" s="122"/>
      <c r="D183" s="118">
        <v>90900</v>
      </c>
      <c r="E183" s="118">
        <v>90900</v>
      </c>
      <c r="F183" s="136">
        <v>90.9</v>
      </c>
      <c r="G183" s="120">
        <f t="shared" si="21"/>
        <v>0.1</v>
      </c>
    </row>
    <row r="184" spans="1:7" ht="15.6" x14ac:dyDescent="0.3">
      <c r="A184" s="123" t="s">
        <v>10</v>
      </c>
      <c r="B184" s="81" t="s">
        <v>140</v>
      </c>
      <c r="C184" s="97">
        <v>500</v>
      </c>
      <c r="D184" s="118">
        <v>90900</v>
      </c>
      <c r="E184" s="118">
        <v>90900</v>
      </c>
      <c r="F184" s="136">
        <v>90.9</v>
      </c>
      <c r="G184" s="120">
        <f t="shared" si="21"/>
        <v>0.1</v>
      </c>
    </row>
    <row r="185" spans="1:7" ht="15.6" hidden="1" x14ac:dyDescent="0.3">
      <c r="A185" s="123" t="s">
        <v>99</v>
      </c>
      <c r="B185" s="81" t="s">
        <v>134</v>
      </c>
      <c r="C185" s="122"/>
      <c r="D185" s="118">
        <v>5000</v>
      </c>
      <c r="E185" s="118">
        <v>5000</v>
      </c>
      <c r="F185" s="118">
        <v>5000</v>
      </c>
      <c r="G185" s="120">
        <f t="shared" si="21"/>
        <v>100</v>
      </c>
    </row>
    <row r="186" spans="1:7" ht="31.2" hidden="1" x14ac:dyDescent="0.3">
      <c r="A186" s="123" t="s">
        <v>45</v>
      </c>
      <c r="B186" s="81" t="s">
        <v>135</v>
      </c>
      <c r="C186" s="122"/>
      <c r="D186" s="118">
        <v>5000</v>
      </c>
      <c r="E186" s="118">
        <v>5000</v>
      </c>
      <c r="F186" s="118">
        <v>5000</v>
      </c>
      <c r="G186" s="120">
        <f t="shared" si="21"/>
        <v>100</v>
      </c>
    </row>
    <row r="187" spans="1:7" ht="46.8" hidden="1" x14ac:dyDescent="0.3">
      <c r="A187" s="123" t="s">
        <v>136</v>
      </c>
      <c r="B187" s="81" t="s">
        <v>135</v>
      </c>
      <c r="C187" s="97">
        <v>200</v>
      </c>
      <c r="D187" s="118">
        <v>5000</v>
      </c>
      <c r="E187" s="118">
        <v>5000</v>
      </c>
      <c r="F187" s="118">
        <v>5000</v>
      </c>
      <c r="G187" s="120">
        <f t="shared" si="21"/>
        <v>100</v>
      </c>
    </row>
    <row r="188" spans="1:7" s="121" customFormat="1" ht="46.8" hidden="1" x14ac:dyDescent="0.3">
      <c r="A188" s="123" t="s">
        <v>330</v>
      </c>
      <c r="B188" s="81" t="s">
        <v>331</v>
      </c>
      <c r="C188" s="122"/>
      <c r="D188" s="118">
        <v>20000</v>
      </c>
      <c r="E188" s="119">
        <f t="shared" ref="E188:E192" si="44">D188</f>
        <v>20000</v>
      </c>
      <c r="F188" s="118">
        <v>0</v>
      </c>
      <c r="G188" s="120">
        <f t="shared" si="21"/>
        <v>0</v>
      </c>
    </row>
    <row r="189" spans="1:7" ht="31.2" hidden="1" x14ac:dyDescent="0.3">
      <c r="A189" s="123" t="s">
        <v>332</v>
      </c>
      <c r="B189" s="81" t="s">
        <v>333</v>
      </c>
      <c r="C189" s="122"/>
      <c r="D189" s="118">
        <v>20000</v>
      </c>
      <c r="E189" s="119">
        <f t="shared" si="44"/>
        <v>20000</v>
      </c>
      <c r="F189" s="118">
        <v>0</v>
      </c>
      <c r="G189" s="120">
        <f t="shared" si="21"/>
        <v>0</v>
      </c>
    </row>
    <row r="190" spans="1:7" ht="15.6" hidden="1" x14ac:dyDescent="0.3">
      <c r="A190" s="123" t="s">
        <v>334</v>
      </c>
      <c r="B190" s="81" t="s">
        <v>335</v>
      </c>
      <c r="C190" s="122"/>
      <c r="D190" s="118">
        <v>20000</v>
      </c>
      <c r="E190" s="119">
        <f t="shared" si="44"/>
        <v>20000</v>
      </c>
      <c r="F190" s="118">
        <v>0</v>
      </c>
      <c r="G190" s="120">
        <f t="shared" si="21"/>
        <v>0</v>
      </c>
    </row>
    <row r="191" spans="1:7" ht="31.2" hidden="1" x14ac:dyDescent="0.3">
      <c r="A191" s="123" t="s">
        <v>336</v>
      </c>
      <c r="B191" s="81" t="s">
        <v>337</v>
      </c>
      <c r="C191" s="122"/>
      <c r="D191" s="118">
        <v>20000</v>
      </c>
      <c r="E191" s="119">
        <f t="shared" si="44"/>
        <v>20000</v>
      </c>
      <c r="F191" s="118">
        <v>0</v>
      </c>
      <c r="G191" s="120">
        <f t="shared" si="21"/>
        <v>0</v>
      </c>
    </row>
    <row r="192" spans="1:7" ht="15.6" hidden="1" x14ac:dyDescent="0.3">
      <c r="A192" s="123" t="s">
        <v>8</v>
      </c>
      <c r="B192" s="81" t="s">
        <v>337</v>
      </c>
      <c r="C192" s="97">
        <v>800</v>
      </c>
      <c r="D192" s="118">
        <v>20000</v>
      </c>
      <c r="E192" s="119">
        <f t="shared" si="44"/>
        <v>20000</v>
      </c>
      <c r="F192" s="118">
        <v>0</v>
      </c>
      <c r="G192" s="120">
        <f t="shared" si="21"/>
        <v>0</v>
      </c>
    </row>
    <row r="195" spans="1:6" ht="18" x14ac:dyDescent="0.35">
      <c r="A195" s="155" t="s">
        <v>233</v>
      </c>
      <c r="B195" s="155"/>
      <c r="C195" s="98"/>
      <c r="D195" s="99"/>
    </row>
    <row r="196" spans="1:6" ht="18" x14ac:dyDescent="0.35">
      <c r="A196" s="127" t="s">
        <v>225</v>
      </c>
      <c r="B196" s="147"/>
      <c r="C196" s="183" t="s">
        <v>226</v>
      </c>
      <c r="D196" s="183"/>
      <c r="E196" s="183"/>
      <c r="F196" s="183"/>
    </row>
  </sheetData>
  <mergeCells count="12">
    <mergeCell ref="G5:G7"/>
    <mergeCell ref="B6:B7"/>
    <mergeCell ref="C6:C7"/>
    <mergeCell ref="C1:G1"/>
    <mergeCell ref="A2:F2"/>
    <mergeCell ref="A195:B195"/>
    <mergeCell ref="C196:F196"/>
    <mergeCell ref="A5:A7"/>
    <mergeCell ref="B5:C5"/>
    <mergeCell ref="D5:D7"/>
    <mergeCell ref="E5:E7"/>
    <mergeCell ref="F5:F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rowBreaks count="1" manualBreakCount="1">
    <brk id="18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9"/>
  <sheetViews>
    <sheetView view="pageBreakPreview" zoomScale="60" zoomScaleNormal="100" workbookViewId="0">
      <selection activeCell="D5" sqref="D5:D9"/>
    </sheetView>
  </sheetViews>
  <sheetFormatPr defaultRowHeight="13.2" x14ac:dyDescent="0.25"/>
  <cols>
    <col min="1" max="1" width="45.6640625" customWidth="1"/>
    <col min="2" max="2" width="22.5546875" customWidth="1"/>
    <col min="3" max="3" width="35.109375" customWidth="1"/>
    <col min="4" max="4" width="19.88671875" customWidth="1"/>
  </cols>
  <sheetData>
    <row r="1" spans="1:16" s="88" customFormat="1" ht="69" customHeight="1" x14ac:dyDescent="0.35">
      <c r="C1" s="168" t="s">
        <v>410</v>
      </c>
      <c r="D1" s="168"/>
    </row>
    <row r="2" spans="1:16" s="88" customFormat="1" ht="50.4" customHeight="1" x14ac:dyDescent="0.3">
      <c r="A2" s="197" t="s">
        <v>399</v>
      </c>
      <c r="B2" s="197"/>
      <c r="C2" s="197"/>
      <c r="D2" s="197"/>
    </row>
    <row r="3" spans="1:16" s="88" customFormat="1" x14ac:dyDescent="0.25"/>
    <row r="4" spans="1:16" ht="15.6" x14ac:dyDescent="0.3">
      <c r="A4" s="88"/>
      <c r="B4" s="88"/>
      <c r="C4" s="88"/>
      <c r="D4" s="66" t="s">
        <v>395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6" x14ac:dyDescent="0.25">
      <c r="A5" s="157" t="s">
        <v>1</v>
      </c>
      <c r="B5" s="198" t="s">
        <v>234</v>
      </c>
      <c r="C5" s="199"/>
      <c r="D5" s="203" t="s">
        <v>2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ht="30" customHeight="1" x14ac:dyDescent="0.25">
      <c r="A6" s="158"/>
      <c r="B6" s="200"/>
      <c r="C6" s="201"/>
      <c r="D6" s="20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ht="13.2" customHeight="1" x14ac:dyDescent="0.25">
      <c r="A7" s="158"/>
      <c r="B7" s="202" t="s">
        <v>235</v>
      </c>
      <c r="C7" s="202" t="s">
        <v>236</v>
      </c>
      <c r="D7" s="20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13.2" customHeight="1" x14ac:dyDescent="0.25">
      <c r="A8" s="158"/>
      <c r="B8" s="202"/>
      <c r="C8" s="202"/>
      <c r="D8" s="20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78" customHeight="1" x14ac:dyDescent="0.25">
      <c r="A9" s="160"/>
      <c r="B9" s="202"/>
      <c r="C9" s="202"/>
      <c r="D9" s="204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15.6" x14ac:dyDescent="0.3">
      <c r="A10" s="31">
        <v>1</v>
      </c>
      <c r="B10" s="27">
        <v>2</v>
      </c>
      <c r="C10" s="32">
        <v>3</v>
      </c>
      <c r="D10" s="33">
        <v>4</v>
      </c>
      <c r="E10" s="13"/>
      <c r="F10" s="14"/>
      <c r="G10" s="14"/>
      <c r="H10" s="12"/>
      <c r="I10" s="13"/>
      <c r="J10" s="13"/>
      <c r="K10" s="13"/>
      <c r="L10" s="13"/>
      <c r="M10" s="13"/>
      <c r="N10" s="13"/>
      <c r="O10" s="13"/>
      <c r="P10" s="13"/>
    </row>
    <row r="11" spans="1:16" ht="54" x14ac:dyDescent="0.35">
      <c r="A11" s="96" t="s">
        <v>403</v>
      </c>
      <c r="B11" s="30"/>
      <c r="C11" s="95" t="s">
        <v>404</v>
      </c>
      <c r="D11" s="138">
        <v>643.29999999999995</v>
      </c>
      <c r="E11" s="13"/>
      <c r="F11" s="14"/>
      <c r="G11" s="14"/>
      <c r="H11" s="12"/>
      <c r="I11" s="13"/>
      <c r="J11" s="13"/>
      <c r="K11" s="13"/>
      <c r="L11" s="13"/>
      <c r="M11" s="13"/>
      <c r="N11" s="13"/>
      <c r="O11" s="13"/>
      <c r="P11" s="13"/>
    </row>
    <row r="12" spans="1:16" s="88" customFormat="1" ht="54" hidden="1" x14ac:dyDescent="0.35">
      <c r="A12" s="96" t="s">
        <v>238</v>
      </c>
      <c r="B12" s="95" t="s">
        <v>239</v>
      </c>
      <c r="C12" s="95" t="s">
        <v>237</v>
      </c>
      <c r="D12" s="138">
        <v>0</v>
      </c>
      <c r="E12" s="93"/>
      <c r="F12" s="94"/>
      <c r="G12" s="94"/>
      <c r="I12" s="93"/>
      <c r="J12" s="93"/>
      <c r="K12" s="93"/>
      <c r="L12" s="93"/>
      <c r="M12" s="93"/>
      <c r="N12" s="93"/>
      <c r="O12" s="93"/>
      <c r="P12" s="93"/>
    </row>
    <row r="13" spans="1:16" s="12" customFormat="1" ht="90" hidden="1" x14ac:dyDescent="0.35">
      <c r="A13" s="38" t="s">
        <v>122</v>
      </c>
      <c r="B13" s="95" t="s">
        <v>240</v>
      </c>
      <c r="C13" s="37" t="s">
        <v>123</v>
      </c>
      <c r="D13" s="138">
        <v>0</v>
      </c>
      <c r="E13" s="13"/>
      <c r="F13" s="14"/>
      <c r="G13" s="14"/>
      <c r="I13" s="13"/>
      <c r="J13" s="13"/>
      <c r="K13" s="13"/>
      <c r="L13" s="13"/>
      <c r="M13" s="13"/>
      <c r="N13" s="13"/>
      <c r="O13" s="13"/>
      <c r="P13" s="13"/>
    </row>
    <row r="14" spans="1:16" s="88" customFormat="1" ht="90" hidden="1" x14ac:dyDescent="0.35">
      <c r="A14" s="96" t="s">
        <v>265</v>
      </c>
      <c r="B14" s="95" t="s">
        <v>240</v>
      </c>
      <c r="C14" s="95" t="s">
        <v>264</v>
      </c>
      <c r="D14" s="138">
        <v>0</v>
      </c>
      <c r="E14" s="93"/>
      <c r="F14" s="94"/>
      <c r="G14" s="94"/>
      <c r="I14" s="93"/>
      <c r="J14" s="93"/>
      <c r="K14" s="93"/>
      <c r="L14" s="93"/>
      <c r="M14" s="93"/>
      <c r="N14" s="93"/>
      <c r="O14" s="93"/>
      <c r="P14" s="93"/>
    </row>
    <row r="15" spans="1:16" ht="36" x14ac:dyDescent="0.35">
      <c r="A15" s="29" t="s">
        <v>31</v>
      </c>
      <c r="B15" s="95" t="s">
        <v>239</v>
      </c>
      <c r="C15" s="28" t="s">
        <v>77</v>
      </c>
      <c r="D15" s="138">
        <v>643.29999999999995</v>
      </c>
      <c r="E15" s="13"/>
      <c r="F15" s="14"/>
      <c r="G15" s="14"/>
      <c r="H15" s="12"/>
      <c r="I15" s="13"/>
      <c r="J15" s="13"/>
      <c r="K15" s="13"/>
      <c r="L15" s="13"/>
      <c r="M15" s="13"/>
      <c r="N15" s="13"/>
      <c r="O15" s="13"/>
      <c r="P15" s="13"/>
    </row>
    <row r="16" spans="1:16" ht="40.200000000000003" customHeight="1" x14ac:dyDescent="0.35">
      <c r="A16" s="38" t="s">
        <v>125</v>
      </c>
      <c r="B16" s="95" t="s">
        <v>240</v>
      </c>
      <c r="C16" s="37" t="s">
        <v>124</v>
      </c>
      <c r="D16" s="138">
        <v>-257298.6</v>
      </c>
      <c r="E16" s="13"/>
      <c r="F16" s="14"/>
      <c r="G16" s="14"/>
      <c r="H16" s="12"/>
      <c r="I16" s="13"/>
      <c r="J16" s="13"/>
      <c r="K16" s="13"/>
      <c r="L16" s="13"/>
      <c r="M16" s="13"/>
      <c r="N16" s="13"/>
      <c r="O16" s="13"/>
      <c r="P16" s="13"/>
    </row>
    <row r="17" spans="1:16" ht="37.200000000000003" customHeight="1" x14ac:dyDescent="0.35">
      <c r="A17" s="38" t="s">
        <v>126</v>
      </c>
      <c r="B17" s="95" t="s">
        <v>240</v>
      </c>
      <c r="C17" s="37" t="s">
        <v>127</v>
      </c>
      <c r="D17" s="138">
        <v>257941.9</v>
      </c>
      <c r="E17" s="13"/>
      <c r="F17" s="14"/>
      <c r="G17" s="14"/>
      <c r="H17" s="12"/>
      <c r="I17" s="13"/>
      <c r="J17" s="13"/>
      <c r="K17" s="13"/>
      <c r="L17" s="13"/>
      <c r="M17" s="13"/>
      <c r="N17" s="13"/>
      <c r="O17" s="13"/>
      <c r="P17" s="13"/>
    </row>
    <row r="18" spans="1:16" s="39" customFormat="1" ht="26.4" customHeight="1" x14ac:dyDescent="0.35">
      <c r="A18" s="67"/>
      <c r="B18" s="68"/>
      <c r="C18" s="69"/>
      <c r="D18" s="70"/>
      <c r="E18" s="34"/>
      <c r="F18" s="35"/>
      <c r="G18" s="35"/>
      <c r="I18" s="34"/>
      <c r="J18" s="34"/>
      <c r="K18" s="34"/>
      <c r="L18" s="34"/>
      <c r="M18" s="34"/>
      <c r="N18" s="34"/>
      <c r="O18" s="34"/>
      <c r="P18" s="34"/>
    </row>
    <row r="19" spans="1:16" s="88" customFormat="1" ht="27" customHeight="1" x14ac:dyDescent="0.35">
      <c r="A19" s="155" t="s">
        <v>233</v>
      </c>
      <c r="B19" s="155"/>
      <c r="C19" s="98"/>
      <c r="D19" s="99"/>
      <c r="E19" s="93"/>
      <c r="F19" s="94"/>
      <c r="G19" s="94"/>
      <c r="I19" s="93"/>
      <c r="J19" s="93"/>
      <c r="K19" s="93"/>
      <c r="L19" s="93"/>
      <c r="M19" s="93"/>
      <c r="N19" s="93"/>
      <c r="O19" s="93"/>
      <c r="P19" s="93"/>
    </row>
    <row r="20" spans="1:16" s="88" customFormat="1" ht="22.2" customHeight="1" x14ac:dyDescent="0.35">
      <c r="A20" s="100" t="s">
        <v>225</v>
      </c>
      <c r="B20" s="100"/>
      <c r="C20" s="98"/>
      <c r="D20" s="99"/>
      <c r="E20" s="93"/>
      <c r="F20" s="94"/>
      <c r="G20" s="94"/>
      <c r="I20" s="93"/>
      <c r="J20" s="93"/>
      <c r="K20" s="93"/>
      <c r="L20" s="93"/>
      <c r="M20" s="93"/>
      <c r="N20" s="93"/>
      <c r="O20" s="93"/>
      <c r="P20" s="93"/>
    </row>
    <row r="21" spans="1:16" s="88" customFormat="1" ht="22.2" customHeight="1" x14ac:dyDescent="0.35">
      <c r="A21" s="100"/>
      <c r="B21" s="100"/>
      <c r="C21" s="151"/>
      <c r="D21" s="99" t="s">
        <v>226</v>
      </c>
      <c r="E21" s="93"/>
      <c r="F21" s="94"/>
      <c r="G21" s="94"/>
      <c r="I21" s="93"/>
      <c r="J21" s="93"/>
      <c r="K21" s="93"/>
      <c r="L21" s="93"/>
      <c r="M21" s="93"/>
      <c r="N21" s="93"/>
      <c r="O21" s="93"/>
      <c r="P21" s="93"/>
    </row>
    <row r="22" spans="1:16" s="39" customFormat="1" ht="18" x14ac:dyDescent="0.35">
      <c r="A22" s="67"/>
      <c r="B22" s="68"/>
      <c r="C22" s="69"/>
      <c r="D22" s="70"/>
      <c r="E22" s="34"/>
      <c r="F22" s="35"/>
      <c r="G22" s="35"/>
      <c r="I22" s="34"/>
      <c r="J22" s="34"/>
      <c r="K22" s="34"/>
      <c r="L22" s="34"/>
      <c r="M22" s="34"/>
      <c r="N22" s="34"/>
      <c r="O22" s="34"/>
      <c r="P22" s="34"/>
    </row>
    <row r="23" spans="1:16" ht="18" x14ac:dyDescent="0.35">
      <c r="A23" s="71"/>
      <c r="B23" s="73"/>
      <c r="C23" s="72"/>
      <c r="D23" s="70"/>
      <c r="E23" s="13"/>
      <c r="F23" s="14"/>
      <c r="G23" s="14"/>
      <c r="H23" s="13"/>
      <c r="I23" s="13"/>
      <c r="J23" s="13"/>
      <c r="K23" s="13"/>
      <c r="L23" s="13"/>
      <c r="M23" s="13"/>
      <c r="N23" s="13"/>
      <c r="O23" s="13"/>
      <c r="P23" s="13"/>
    </row>
    <row r="24" spans="1:16" ht="18" customHeight="1" x14ac:dyDescent="0.25">
      <c r="A24" s="59"/>
      <c r="B24" s="58"/>
      <c r="C24" s="194"/>
      <c r="D24" s="194"/>
      <c r="E24" s="59"/>
      <c r="H24" s="13"/>
      <c r="I24" s="13"/>
      <c r="J24" s="13"/>
      <c r="K24" s="13"/>
      <c r="L24" s="13"/>
      <c r="M24" s="13"/>
      <c r="N24" s="13"/>
      <c r="O24" s="13"/>
      <c r="P24" s="13"/>
    </row>
    <row r="25" spans="1:16" ht="18" x14ac:dyDescent="0.35">
      <c r="A25" s="194"/>
      <c r="B25" s="194"/>
      <c r="C25" s="194"/>
      <c r="D25" s="40"/>
      <c r="E25" s="194"/>
      <c r="F25" s="194"/>
      <c r="G25" s="194"/>
      <c r="H25" s="13"/>
      <c r="I25" s="13"/>
      <c r="J25" s="13"/>
      <c r="K25" s="13"/>
      <c r="L25" s="13"/>
      <c r="M25" s="13"/>
      <c r="N25" s="13"/>
      <c r="O25" s="13"/>
      <c r="P25" s="13"/>
    </row>
    <row r="26" spans="1:16" ht="18" x14ac:dyDescent="0.35">
      <c r="A26" s="46"/>
      <c r="B26" s="47"/>
      <c r="C26" s="74"/>
      <c r="D26" s="75"/>
      <c r="E26" s="13"/>
      <c r="F26" s="14"/>
      <c r="G26" s="14"/>
      <c r="H26" s="13"/>
      <c r="I26" s="13"/>
      <c r="J26" s="13"/>
      <c r="K26" s="13"/>
      <c r="L26" s="13"/>
      <c r="M26" s="13"/>
      <c r="N26" s="13"/>
      <c r="O26" s="13"/>
      <c r="P26" s="13"/>
    </row>
    <row r="27" spans="1:16" ht="18" x14ac:dyDescent="0.35">
      <c r="A27" s="46"/>
      <c r="B27" s="12"/>
      <c r="C27" s="17"/>
      <c r="D27" s="80"/>
      <c r="E27" s="13"/>
      <c r="F27" s="14"/>
      <c r="G27" s="14"/>
      <c r="H27" s="13"/>
      <c r="I27" s="13"/>
      <c r="J27" s="13"/>
      <c r="K27" s="13"/>
      <c r="L27" s="13"/>
      <c r="M27" s="13"/>
      <c r="N27" s="13"/>
      <c r="O27" s="13"/>
      <c r="P27" s="13"/>
    </row>
    <row r="28" spans="1:16" x14ac:dyDescent="0.25">
      <c r="A28" s="195"/>
      <c r="B28" s="17"/>
      <c r="C28" s="18"/>
      <c r="D28" s="20"/>
      <c r="E28" s="13"/>
      <c r="F28" s="14"/>
      <c r="G28" s="14"/>
      <c r="H28" s="13"/>
      <c r="I28" s="13"/>
      <c r="J28" s="13"/>
      <c r="K28" s="13"/>
      <c r="L28" s="13"/>
      <c r="M28" s="13"/>
      <c r="N28" s="13"/>
      <c r="O28" s="13"/>
      <c r="P28" s="13"/>
    </row>
    <row r="29" spans="1:16" x14ac:dyDescent="0.25">
      <c r="A29" s="195"/>
      <c r="B29" s="12"/>
      <c r="C29" s="26"/>
      <c r="D29" s="20"/>
      <c r="E29" s="13"/>
      <c r="F29" s="14"/>
      <c r="G29" s="14"/>
      <c r="H29" s="13"/>
      <c r="I29" s="13"/>
      <c r="J29" s="13"/>
      <c r="K29" s="13"/>
      <c r="L29" s="13"/>
      <c r="M29" s="13"/>
      <c r="N29" s="13"/>
      <c r="O29" s="13"/>
      <c r="P29" s="13"/>
    </row>
    <row r="30" spans="1:16" x14ac:dyDescent="0.25">
      <c r="A30" s="24"/>
      <c r="B30" s="25"/>
      <c r="C30" s="17"/>
      <c r="D30" s="20"/>
      <c r="E30" s="13"/>
      <c r="F30" s="14"/>
      <c r="G30" s="14"/>
      <c r="H30" s="13"/>
      <c r="I30" s="13"/>
      <c r="J30" s="13"/>
      <c r="K30" s="13"/>
      <c r="L30" s="13"/>
      <c r="M30" s="13"/>
      <c r="N30" s="13"/>
      <c r="O30" s="13"/>
      <c r="P30" s="13"/>
    </row>
    <row r="31" spans="1:16" x14ac:dyDescent="0.25">
      <c r="A31" s="21"/>
      <c r="B31" s="12"/>
      <c r="C31" s="17"/>
      <c r="D31" s="20"/>
      <c r="E31" s="13"/>
      <c r="F31" s="14"/>
      <c r="G31" s="14"/>
      <c r="H31" s="13"/>
      <c r="I31" s="13"/>
      <c r="J31" s="13"/>
      <c r="K31" s="13"/>
      <c r="L31" s="13"/>
      <c r="M31" s="13"/>
      <c r="N31" s="13"/>
      <c r="O31" s="13"/>
      <c r="P31" s="13"/>
    </row>
    <row r="32" spans="1:16" x14ac:dyDescent="0.25">
      <c r="A32" s="196"/>
      <c r="B32" s="17"/>
      <c r="C32" s="18"/>
      <c r="D32" s="16"/>
      <c r="E32" s="13"/>
      <c r="F32" s="14"/>
      <c r="G32" s="14"/>
      <c r="H32" s="13"/>
      <c r="I32" s="13"/>
      <c r="J32" s="13"/>
      <c r="K32" s="13"/>
      <c r="L32" s="13"/>
      <c r="M32" s="13"/>
      <c r="N32" s="13"/>
      <c r="O32" s="13"/>
      <c r="P32" s="13"/>
    </row>
    <row r="33" spans="1:16" x14ac:dyDescent="0.25">
      <c r="A33" s="196"/>
      <c r="B33" s="12"/>
      <c r="C33" s="26"/>
      <c r="D33" s="16"/>
      <c r="E33" s="13"/>
      <c r="F33" s="14"/>
      <c r="G33" s="14"/>
      <c r="H33" s="13"/>
      <c r="I33" s="13"/>
      <c r="J33" s="13"/>
      <c r="K33" s="13"/>
      <c r="L33" s="13"/>
      <c r="M33" s="13"/>
      <c r="N33" s="13"/>
      <c r="O33" s="13"/>
      <c r="P33" s="13"/>
    </row>
    <row r="34" spans="1:16" x14ac:dyDescent="0.25">
      <c r="A34" s="19"/>
      <c r="B34" s="25"/>
      <c r="C34" s="17"/>
      <c r="D34" s="22"/>
      <c r="E34" s="13"/>
      <c r="F34" s="14"/>
      <c r="G34" s="14"/>
      <c r="H34" s="13"/>
      <c r="I34" s="13"/>
      <c r="J34" s="13"/>
      <c r="K34" s="13"/>
      <c r="L34" s="13"/>
      <c r="M34" s="13"/>
      <c r="N34" s="13"/>
      <c r="O34" s="13"/>
      <c r="P34" s="13"/>
    </row>
    <row r="35" spans="1:16" x14ac:dyDescent="0.25">
      <c r="A35" s="19"/>
      <c r="B35" s="17"/>
      <c r="C35" s="18"/>
      <c r="D35" s="15"/>
      <c r="E35" s="13"/>
      <c r="F35" s="14"/>
      <c r="G35" s="14"/>
      <c r="H35" s="13"/>
      <c r="I35" s="13"/>
      <c r="J35" s="13"/>
      <c r="K35" s="13"/>
      <c r="L35" s="13"/>
      <c r="M35" s="13"/>
      <c r="N35" s="13"/>
      <c r="O35" s="13"/>
      <c r="P35" s="13"/>
    </row>
    <row r="36" spans="1:16" x14ac:dyDescent="0.25">
      <c r="A36" s="19"/>
      <c r="B36" s="17"/>
      <c r="C36" s="18"/>
      <c r="D36" s="15"/>
      <c r="E36" s="13"/>
      <c r="F36" s="14"/>
      <c r="G36" s="14"/>
      <c r="H36" s="13"/>
      <c r="I36" s="13"/>
      <c r="J36" s="13"/>
      <c r="K36" s="13"/>
      <c r="L36" s="13"/>
      <c r="M36" s="13"/>
      <c r="N36" s="13"/>
      <c r="O36" s="13"/>
      <c r="P36" s="13"/>
    </row>
    <row r="37" spans="1:16" x14ac:dyDescent="0.25">
      <c r="A37" s="15"/>
      <c r="B37" s="15"/>
      <c r="C37" s="12"/>
      <c r="D37" s="15"/>
      <c r="E37" s="13"/>
      <c r="F37" s="14"/>
      <c r="G37" s="14"/>
      <c r="H37" s="13"/>
      <c r="I37" s="13"/>
      <c r="J37" s="13"/>
      <c r="K37" s="13"/>
      <c r="L37" s="13"/>
      <c r="M37" s="13"/>
      <c r="N37" s="13"/>
      <c r="O37" s="13"/>
      <c r="P37" s="13"/>
    </row>
    <row r="38" spans="1:16" x14ac:dyDescent="0.25">
      <c r="A38" s="12"/>
      <c r="B38" s="12"/>
      <c r="C38" s="12"/>
      <c r="D38" s="12"/>
      <c r="E38" s="13"/>
      <c r="F38" s="14"/>
      <c r="G38" s="14"/>
      <c r="H38" s="13"/>
      <c r="I38" s="13"/>
      <c r="J38" s="13"/>
      <c r="K38" s="13"/>
      <c r="L38" s="13"/>
      <c r="M38" s="13"/>
      <c r="N38" s="13"/>
      <c r="O38" s="13"/>
      <c r="P38" s="13"/>
    </row>
    <row r="39" spans="1:16" x14ac:dyDescent="0.25">
      <c r="A39" s="13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3"/>
      <c r="N39" s="13"/>
      <c r="O39" s="13"/>
      <c r="P39" s="13"/>
    </row>
    <row r="40" spans="1:16" x14ac:dyDescent="0.2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3"/>
      <c r="N40" s="13"/>
      <c r="O40" s="13"/>
      <c r="P40" s="13"/>
    </row>
    <row r="41" spans="1:16" x14ac:dyDescent="0.2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3"/>
      <c r="N41" s="13"/>
      <c r="O41" s="13"/>
      <c r="P41" s="13"/>
    </row>
    <row r="42" spans="1:16" x14ac:dyDescent="0.2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3"/>
      <c r="N42" s="13"/>
      <c r="O42" s="13"/>
      <c r="P42" s="13"/>
    </row>
    <row r="43" spans="1:16" x14ac:dyDescent="0.2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3"/>
      <c r="N43" s="13"/>
      <c r="O43" s="13"/>
      <c r="P43" s="13"/>
    </row>
    <row r="44" spans="1:16" x14ac:dyDescent="0.2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3"/>
      <c r="N44" s="13"/>
      <c r="O44" s="13"/>
      <c r="P44" s="13"/>
    </row>
    <row r="45" spans="1:16" x14ac:dyDescent="0.25">
      <c r="A45" s="13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3"/>
      <c r="N45" s="13"/>
      <c r="O45" s="13"/>
      <c r="P45" s="13"/>
    </row>
    <row r="46" spans="1:16" x14ac:dyDescent="0.25">
      <c r="A46" s="13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3"/>
      <c r="N46" s="13"/>
      <c r="O46" s="13"/>
      <c r="P46" s="13"/>
    </row>
    <row r="47" spans="1:16" x14ac:dyDescent="0.25">
      <c r="A47" s="13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3"/>
      <c r="N47" s="13"/>
      <c r="O47" s="13"/>
      <c r="P47" s="13"/>
    </row>
    <row r="48" spans="1:16" x14ac:dyDescent="0.25">
      <c r="A48" s="13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3"/>
      <c r="N48" s="13"/>
      <c r="O48" s="13"/>
      <c r="P48" s="13"/>
    </row>
    <row r="49" spans="1:16" x14ac:dyDescent="0.25">
      <c r="A49" s="13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3"/>
      <c r="N49" s="13"/>
      <c r="O49" s="13"/>
      <c r="P49" s="13"/>
    </row>
    <row r="50" spans="1:16" x14ac:dyDescent="0.25">
      <c r="A50" s="13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3"/>
      <c r="N50" s="13"/>
      <c r="O50" s="13"/>
      <c r="P50" s="13"/>
    </row>
    <row r="51" spans="1:16" x14ac:dyDescent="0.25">
      <c r="A51" s="13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3"/>
      <c r="N51" s="13"/>
      <c r="O51" s="13"/>
      <c r="P51" s="13"/>
    </row>
    <row r="52" spans="1:16" x14ac:dyDescent="0.25">
      <c r="A52" s="13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3"/>
      <c r="N52" s="13"/>
      <c r="O52" s="13"/>
      <c r="P52" s="13"/>
    </row>
    <row r="53" spans="1:16" x14ac:dyDescent="0.25">
      <c r="A53" s="13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3"/>
      <c r="N53" s="13"/>
      <c r="O53" s="13"/>
      <c r="P53" s="13"/>
    </row>
    <row r="54" spans="1:16" x14ac:dyDescent="0.25">
      <c r="A54" s="13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3"/>
      <c r="N54" s="13"/>
      <c r="O54" s="13"/>
      <c r="P54" s="13"/>
    </row>
    <row r="55" spans="1:16" x14ac:dyDescent="0.25">
      <c r="A55" s="13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3"/>
      <c r="N55" s="13"/>
      <c r="O55" s="13"/>
      <c r="P55" s="13"/>
    </row>
    <row r="56" spans="1:16" x14ac:dyDescent="0.25">
      <c r="A56" s="13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3"/>
      <c r="N56" s="13"/>
      <c r="O56" s="13"/>
      <c r="P56" s="13"/>
    </row>
    <row r="57" spans="1:16" x14ac:dyDescent="0.25">
      <c r="A57" s="13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3"/>
      <c r="N57" s="13"/>
      <c r="O57" s="13"/>
      <c r="P57" s="13"/>
    </row>
    <row r="58" spans="1:16" x14ac:dyDescent="0.25">
      <c r="A58" s="13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3"/>
      <c r="N58" s="13"/>
      <c r="O58" s="13"/>
      <c r="P58" s="13"/>
    </row>
    <row r="59" spans="1:16" x14ac:dyDescent="0.25">
      <c r="A59" s="13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3"/>
      <c r="N59" s="13"/>
      <c r="O59" s="13"/>
      <c r="P59" s="13"/>
    </row>
    <row r="60" spans="1:16" x14ac:dyDescent="0.25">
      <c r="A60" s="13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3"/>
      <c r="N60" s="13"/>
      <c r="O60" s="13"/>
      <c r="P60" s="13"/>
    </row>
    <row r="61" spans="1:16" x14ac:dyDescent="0.25">
      <c r="A61" s="13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3"/>
      <c r="N61" s="13"/>
      <c r="O61" s="13"/>
      <c r="P61" s="13"/>
    </row>
    <row r="62" spans="1:16" x14ac:dyDescent="0.25">
      <c r="A62" s="13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3"/>
      <c r="N62" s="13"/>
      <c r="O62" s="13"/>
      <c r="P62" s="13"/>
    </row>
    <row r="63" spans="1:16" x14ac:dyDescent="0.25">
      <c r="A63" s="13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3"/>
      <c r="N63" s="13"/>
      <c r="O63" s="13"/>
      <c r="P63" s="13"/>
    </row>
    <row r="64" spans="1:16" x14ac:dyDescent="0.25">
      <c r="A64" s="13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3"/>
      <c r="N64" s="13"/>
      <c r="O64" s="13"/>
      <c r="P64" s="13"/>
    </row>
    <row r="65" spans="1:16" x14ac:dyDescent="0.25">
      <c r="A65" s="13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3"/>
      <c r="N65" s="13"/>
      <c r="O65" s="13"/>
      <c r="P65" s="13"/>
    </row>
    <row r="66" spans="1:16" x14ac:dyDescent="0.25">
      <c r="A66" s="13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3"/>
      <c r="N66" s="13"/>
      <c r="O66" s="13"/>
      <c r="P66" s="13"/>
    </row>
    <row r="67" spans="1:16" x14ac:dyDescent="0.25">
      <c r="A67" s="13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3"/>
      <c r="N67" s="13"/>
      <c r="O67" s="13"/>
      <c r="P67" s="13"/>
    </row>
    <row r="68" spans="1:16" x14ac:dyDescent="0.25">
      <c r="A68" s="13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3"/>
      <c r="N68" s="13"/>
      <c r="O68" s="13"/>
      <c r="P68" s="13"/>
    </row>
    <row r="69" spans="1:16" x14ac:dyDescent="0.25">
      <c r="A69" s="13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3"/>
      <c r="N69" s="13"/>
      <c r="O69" s="13"/>
      <c r="P69" s="13"/>
    </row>
    <row r="70" spans="1:16" x14ac:dyDescent="0.25">
      <c r="A70" s="13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3"/>
      <c r="N70" s="13"/>
      <c r="O70" s="13"/>
      <c r="P70" s="13"/>
    </row>
    <row r="71" spans="1:16" x14ac:dyDescent="0.25">
      <c r="A71" s="13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3"/>
      <c r="N71" s="13"/>
      <c r="O71" s="13"/>
      <c r="P71" s="13"/>
    </row>
    <row r="72" spans="1:16" x14ac:dyDescent="0.25">
      <c r="A72" s="13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3"/>
      <c r="N72" s="13"/>
      <c r="O72" s="13"/>
      <c r="P72" s="13"/>
    </row>
    <row r="73" spans="1:16" x14ac:dyDescent="0.25">
      <c r="A73" s="13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3"/>
      <c r="N73" s="13"/>
      <c r="O73" s="13"/>
      <c r="P73" s="13"/>
    </row>
    <row r="74" spans="1:16" x14ac:dyDescent="0.25">
      <c r="A74" s="13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3"/>
      <c r="N74" s="13"/>
      <c r="O74" s="13"/>
      <c r="P74" s="13"/>
    </row>
    <row r="75" spans="1:16" x14ac:dyDescent="0.25">
      <c r="A75" s="13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3"/>
      <c r="N75" s="13"/>
      <c r="O75" s="13"/>
      <c r="P75" s="13"/>
    </row>
    <row r="76" spans="1:16" x14ac:dyDescent="0.25">
      <c r="A76" s="13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3"/>
      <c r="N76" s="13"/>
      <c r="O76" s="13"/>
      <c r="P76" s="13"/>
    </row>
    <row r="77" spans="1:16" x14ac:dyDescent="0.25">
      <c r="A77" s="13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3"/>
      <c r="N77" s="13"/>
      <c r="O77" s="13"/>
      <c r="P77" s="13"/>
    </row>
    <row r="78" spans="1:16" x14ac:dyDescent="0.25">
      <c r="A78" s="13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3"/>
      <c r="N78" s="13"/>
      <c r="O78" s="13"/>
      <c r="P78" s="13"/>
    </row>
    <row r="79" spans="1:16" x14ac:dyDescent="0.25">
      <c r="A79" s="13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3"/>
      <c r="N79" s="13"/>
      <c r="O79" s="13"/>
      <c r="P79" s="13"/>
    </row>
    <row r="80" spans="1:16" x14ac:dyDescent="0.25">
      <c r="A80" s="13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3"/>
      <c r="N80" s="13"/>
      <c r="O80" s="13"/>
      <c r="P80" s="13"/>
    </row>
    <row r="81" spans="1:16" x14ac:dyDescent="0.25">
      <c r="A81" s="13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3"/>
      <c r="N81" s="13"/>
      <c r="O81" s="13"/>
      <c r="P81" s="13"/>
    </row>
    <row r="82" spans="1:16" x14ac:dyDescent="0.25">
      <c r="A82" s="13"/>
      <c r="B82" s="13"/>
      <c r="C82" s="13"/>
      <c r="D82" s="13"/>
      <c r="E82" s="13"/>
      <c r="F82" s="14"/>
      <c r="G82" s="14"/>
      <c r="H82" s="13"/>
      <c r="I82" s="13"/>
      <c r="J82" s="13"/>
      <c r="K82" s="13"/>
      <c r="L82" s="13"/>
      <c r="M82" s="13"/>
      <c r="N82" s="13"/>
      <c r="O82" s="13"/>
      <c r="P82" s="13"/>
    </row>
    <row r="83" spans="1:16" x14ac:dyDescent="0.25">
      <c r="A83" s="13"/>
      <c r="B83" s="13"/>
      <c r="C83" s="13"/>
      <c r="D83" s="13"/>
      <c r="E83" s="13"/>
      <c r="F83" s="14"/>
      <c r="G83" s="14"/>
      <c r="H83" s="13"/>
      <c r="I83" s="13"/>
      <c r="J83" s="13"/>
      <c r="K83" s="13"/>
      <c r="L83" s="13"/>
      <c r="M83" s="13"/>
      <c r="N83" s="13"/>
      <c r="O83" s="13"/>
      <c r="P83" s="13"/>
    </row>
    <row r="84" spans="1:16" x14ac:dyDescent="0.25">
      <c r="A84" s="13"/>
      <c r="B84" s="13"/>
      <c r="C84" s="13"/>
      <c r="D84" s="13"/>
      <c r="E84" s="13"/>
      <c r="F84" s="14"/>
      <c r="G84" s="14"/>
      <c r="H84" s="13"/>
      <c r="I84" s="13"/>
      <c r="J84" s="13"/>
      <c r="K84" s="13"/>
      <c r="L84" s="13"/>
      <c r="M84" s="13"/>
      <c r="N84" s="13"/>
      <c r="O84" s="13"/>
      <c r="P84" s="13"/>
    </row>
    <row r="85" spans="1:16" x14ac:dyDescent="0.25">
      <c r="A85" s="13"/>
      <c r="B85" s="13"/>
      <c r="C85" s="13"/>
      <c r="D85" s="13"/>
      <c r="E85" s="13"/>
      <c r="F85" s="14"/>
      <c r="G85" s="14"/>
      <c r="H85" s="13"/>
      <c r="I85" s="13"/>
      <c r="J85" s="13"/>
      <c r="K85" s="13"/>
      <c r="L85" s="13"/>
      <c r="M85" s="13"/>
      <c r="N85" s="13"/>
      <c r="O85" s="13"/>
      <c r="P85" s="13"/>
    </row>
    <row r="86" spans="1:16" x14ac:dyDescent="0.25">
      <c r="A86" s="13"/>
      <c r="B86" s="13"/>
      <c r="C86" s="13"/>
      <c r="D86" s="13"/>
      <c r="E86" s="13"/>
      <c r="F86" s="14"/>
      <c r="G86" s="14"/>
      <c r="H86" s="13"/>
      <c r="I86" s="13"/>
      <c r="J86" s="13"/>
      <c r="K86" s="13"/>
      <c r="L86" s="13"/>
      <c r="M86" s="13"/>
      <c r="N86" s="13"/>
      <c r="O86" s="13"/>
      <c r="P86" s="13"/>
    </row>
    <row r="87" spans="1:16" x14ac:dyDescent="0.25">
      <c r="A87" s="13"/>
      <c r="B87" s="13"/>
      <c r="C87" s="13"/>
      <c r="D87" s="13"/>
      <c r="E87" s="13"/>
      <c r="F87" s="14"/>
      <c r="G87" s="14"/>
      <c r="H87" s="13"/>
      <c r="I87" s="13"/>
      <c r="J87" s="13"/>
      <c r="K87" s="13"/>
      <c r="L87" s="13"/>
      <c r="M87" s="13"/>
      <c r="N87" s="13"/>
      <c r="O87" s="13"/>
      <c r="P87" s="13"/>
    </row>
    <row r="88" spans="1:16" x14ac:dyDescent="0.25">
      <c r="A88" s="13"/>
      <c r="B88" s="13"/>
      <c r="C88" s="13"/>
      <c r="D88" s="13"/>
      <c r="E88" s="13"/>
      <c r="F88" s="14"/>
      <c r="G88" s="14"/>
      <c r="H88" s="13"/>
      <c r="I88" s="13"/>
      <c r="J88" s="13"/>
      <c r="K88" s="13"/>
      <c r="L88" s="13"/>
      <c r="M88" s="13"/>
      <c r="N88" s="13"/>
      <c r="O88" s="13"/>
      <c r="P88" s="13"/>
    </row>
    <row r="89" spans="1:16" x14ac:dyDescent="0.25">
      <c r="A89" s="13"/>
      <c r="B89" s="13"/>
      <c r="C89" s="13"/>
      <c r="D89" s="13"/>
      <c r="E89" s="13"/>
      <c r="F89" s="14"/>
      <c r="G89" s="14"/>
      <c r="H89" s="13"/>
      <c r="I89" s="13"/>
      <c r="J89" s="13"/>
      <c r="K89" s="13"/>
      <c r="L89" s="13"/>
      <c r="M89" s="13"/>
      <c r="N89" s="13"/>
      <c r="O89" s="13"/>
      <c r="P89" s="13"/>
    </row>
    <row r="90" spans="1:16" x14ac:dyDescent="0.25">
      <c r="A90" s="13"/>
      <c r="B90" s="13"/>
      <c r="C90" s="13"/>
      <c r="D90" s="13"/>
      <c r="E90" s="13"/>
      <c r="F90" s="14"/>
      <c r="G90" s="14"/>
      <c r="H90" s="13"/>
      <c r="I90" s="13"/>
      <c r="J90" s="13"/>
      <c r="K90" s="13"/>
      <c r="L90" s="13"/>
      <c r="M90" s="13"/>
      <c r="N90" s="13"/>
      <c r="O90" s="13"/>
      <c r="P90" s="13"/>
    </row>
    <row r="91" spans="1:16" x14ac:dyDescent="0.25">
      <c r="A91" s="13"/>
      <c r="B91" s="13"/>
      <c r="C91" s="13"/>
      <c r="D91" s="13"/>
      <c r="E91" s="13"/>
      <c r="F91" s="14"/>
      <c r="G91" s="14"/>
      <c r="H91" s="13"/>
      <c r="I91" s="13"/>
      <c r="J91" s="13"/>
      <c r="K91" s="13"/>
      <c r="L91" s="13"/>
      <c r="M91" s="13"/>
      <c r="N91" s="13"/>
      <c r="O91" s="13"/>
      <c r="P91" s="13"/>
    </row>
    <row r="92" spans="1:16" x14ac:dyDescent="0.25">
      <c r="A92" s="13"/>
      <c r="B92" s="13"/>
      <c r="C92" s="13"/>
      <c r="D92" s="13"/>
      <c r="E92" s="13"/>
      <c r="F92" s="14"/>
      <c r="G92" s="14"/>
      <c r="H92" s="13"/>
      <c r="I92" s="13"/>
      <c r="J92" s="13"/>
      <c r="K92" s="13"/>
      <c r="L92" s="13"/>
      <c r="M92" s="13"/>
      <c r="N92" s="13"/>
      <c r="O92" s="13"/>
      <c r="P92" s="13"/>
    </row>
    <row r="93" spans="1:16" x14ac:dyDescent="0.25">
      <c r="A93" s="13"/>
      <c r="B93" s="13"/>
      <c r="C93" s="13"/>
      <c r="D93" s="13"/>
      <c r="E93" s="13"/>
      <c r="F93" s="14"/>
      <c r="G93" s="14"/>
      <c r="H93" s="13"/>
      <c r="I93" s="13"/>
      <c r="J93" s="13"/>
      <c r="K93" s="13"/>
      <c r="L93" s="13"/>
      <c r="M93" s="13"/>
      <c r="N93" s="13"/>
      <c r="O93" s="13"/>
      <c r="P93" s="13"/>
    </row>
    <row r="94" spans="1:16" x14ac:dyDescent="0.25">
      <c r="A94" s="13"/>
      <c r="B94" s="13"/>
      <c r="C94" s="13"/>
      <c r="D94" s="13"/>
      <c r="E94" s="13"/>
      <c r="F94" s="14"/>
      <c r="G94" s="14"/>
      <c r="H94" s="13"/>
      <c r="I94" s="13"/>
      <c r="J94" s="13"/>
      <c r="K94" s="13"/>
      <c r="L94" s="13"/>
      <c r="M94" s="13"/>
      <c r="N94" s="13"/>
      <c r="O94" s="13"/>
      <c r="P94" s="13"/>
    </row>
    <row r="95" spans="1:16" x14ac:dyDescent="0.25">
      <c r="A95" s="13"/>
      <c r="B95" s="13"/>
      <c r="C95" s="13"/>
      <c r="D95" s="13"/>
      <c r="E95" s="13"/>
      <c r="F95" s="14"/>
      <c r="G95" s="14"/>
      <c r="H95" s="13"/>
      <c r="I95" s="13"/>
      <c r="J95" s="13"/>
      <c r="K95" s="13"/>
      <c r="L95" s="13"/>
      <c r="M95" s="13"/>
      <c r="N95" s="13"/>
      <c r="O95" s="13"/>
      <c r="P95" s="13"/>
    </row>
    <row r="96" spans="1:16" x14ac:dyDescent="0.25">
      <c r="A96" s="13"/>
      <c r="B96" s="13"/>
      <c r="C96" s="13"/>
      <c r="D96" s="13"/>
      <c r="E96" s="13"/>
      <c r="F96" s="14"/>
      <c r="G96" s="14"/>
      <c r="H96" s="13"/>
      <c r="I96" s="13"/>
      <c r="J96" s="13"/>
      <c r="K96" s="13"/>
      <c r="L96" s="13"/>
      <c r="M96" s="13"/>
      <c r="N96" s="13"/>
      <c r="O96" s="13"/>
      <c r="P96" s="13"/>
    </row>
    <row r="97" spans="1:16" x14ac:dyDescent="0.25">
      <c r="A97" s="13"/>
      <c r="B97" s="13"/>
      <c r="C97" s="13"/>
      <c r="D97" s="13"/>
      <c r="E97" s="13"/>
      <c r="F97" s="14"/>
      <c r="G97" s="14"/>
      <c r="H97" s="13"/>
      <c r="I97" s="13"/>
      <c r="J97" s="13"/>
      <c r="K97" s="13"/>
      <c r="L97" s="13"/>
      <c r="M97" s="13"/>
      <c r="N97" s="13"/>
      <c r="O97" s="13"/>
      <c r="P97" s="13"/>
    </row>
    <row r="98" spans="1:16" x14ac:dyDescent="0.25">
      <c r="A98" s="13"/>
      <c r="B98" s="13"/>
      <c r="C98" s="13"/>
      <c r="D98" s="13"/>
      <c r="E98" s="13"/>
      <c r="F98" s="14"/>
      <c r="G98" s="14"/>
      <c r="H98" s="13"/>
      <c r="I98" s="13"/>
      <c r="J98" s="13"/>
      <c r="K98" s="13"/>
      <c r="L98" s="13"/>
      <c r="M98" s="13"/>
      <c r="N98" s="13"/>
      <c r="O98" s="13"/>
      <c r="P98" s="13"/>
    </row>
    <row r="99" spans="1:16" x14ac:dyDescent="0.25">
      <c r="A99" s="13"/>
      <c r="B99" s="13"/>
      <c r="C99" s="13"/>
      <c r="D99" s="13"/>
      <c r="E99" s="13"/>
      <c r="F99" s="14"/>
      <c r="G99" s="14"/>
      <c r="H99" s="13"/>
      <c r="I99" s="13"/>
      <c r="J99" s="13"/>
      <c r="K99" s="13"/>
      <c r="L99" s="13"/>
      <c r="M99" s="13"/>
      <c r="N99" s="13"/>
      <c r="O99" s="13"/>
      <c r="P99" s="13"/>
    </row>
    <row r="100" spans="1:16" x14ac:dyDescent="0.25">
      <c r="A100" s="13"/>
      <c r="B100" s="13"/>
      <c r="C100" s="13"/>
      <c r="D100" s="13"/>
      <c r="E100" s="13"/>
      <c r="F100" s="14"/>
      <c r="G100" s="14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4"/>
      <c r="G101" s="14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/>
      <c r="B102" s="13"/>
      <c r="C102" s="13"/>
      <c r="D102" s="13"/>
      <c r="E102" s="13"/>
      <c r="F102" s="14"/>
      <c r="G102" s="14"/>
      <c r="H102" s="13"/>
      <c r="I102" s="13"/>
      <c r="J102" s="13"/>
      <c r="K102" s="13"/>
      <c r="L102" s="13"/>
      <c r="M102" s="13"/>
      <c r="N102" s="13"/>
      <c r="O102" s="13"/>
      <c r="P102" s="13"/>
    </row>
    <row r="103" spans="1:16" x14ac:dyDescent="0.25">
      <c r="A103" s="13"/>
      <c r="B103" s="13"/>
      <c r="C103" s="13"/>
      <c r="D103" s="13"/>
      <c r="E103" s="13"/>
      <c r="F103" s="14"/>
      <c r="G103" s="14"/>
      <c r="H103" s="13"/>
      <c r="I103" s="13"/>
      <c r="J103" s="13"/>
      <c r="K103" s="13"/>
      <c r="L103" s="13"/>
      <c r="M103" s="13"/>
      <c r="N103" s="13"/>
      <c r="O103" s="13"/>
      <c r="P103" s="13"/>
    </row>
    <row r="104" spans="1:16" x14ac:dyDescent="0.25">
      <c r="A104" s="13"/>
      <c r="B104" s="13"/>
      <c r="C104" s="13"/>
      <c r="D104" s="13"/>
      <c r="E104" s="13"/>
      <c r="F104" s="14"/>
      <c r="G104" s="14"/>
      <c r="H104" s="13"/>
      <c r="I104" s="13"/>
      <c r="J104" s="13"/>
      <c r="K104" s="13"/>
      <c r="L104" s="13"/>
      <c r="M104" s="13"/>
      <c r="N104" s="13"/>
      <c r="O104" s="13"/>
      <c r="P104" s="13"/>
    </row>
    <row r="105" spans="1:16" x14ac:dyDescent="0.25">
      <c r="A105" s="13"/>
      <c r="B105" s="13"/>
      <c r="C105" s="13"/>
      <c r="D105" s="13"/>
      <c r="E105" s="13"/>
      <c r="F105" s="14"/>
      <c r="G105" s="14"/>
      <c r="H105" s="13"/>
      <c r="I105" s="13"/>
      <c r="J105" s="13"/>
      <c r="K105" s="13"/>
      <c r="L105" s="13"/>
      <c r="M105" s="13"/>
      <c r="N105" s="13"/>
      <c r="O105" s="13"/>
      <c r="P105" s="13"/>
    </row>
    <row r="106" spans="1:16" x14ac:dyDescent="0.25">
      <c r="A106" s="13"/>
      <c r="B106" s="13"/>
      <c r="C106" s="13"/>
      <c r="D106" s="13"/>
      <c r="E106" s="13"/>
      <c r="F106" s="14"/>
      <c r="G106" s="14"/>
      <c r="H106" s="13"/>
      <c r="I106" s="13"/>
      <c r="J106" s="13"/>
      <c r="K106" s="13"/>
      <c r="L106" s="13"/>
      <c r="M106" s="13"/>
      <c r="N106" s="13"/>
      <c r="O106" s="13"/>
      <c r="P106" s="13"/>
    </row>
    <row r="107" spans="1:16" x14ac:dyDescent="0.25">
      <c r="A107" s="13"/>
      <c r="B107" s="13"/>
      <c r="C107" s="13"/>
      <c r="D107" s="13"/>
      <c r="E107" s="13"/>
      <c r="F107" s="14"/>
      <c r="G107" s="14"/>
      <c r="H107" s="13"/>
      <c r="I107" s="13"/>
      <c r="J107" s="13"/>
      <c r="K107" s="13"/>
      <c r="L107" s="13"/>
      <c r="M107" s="13"/>
      <c r="N107" s="13"/>
      <c r="O107" s="13"/>
      <c r="P107" s="13"/>
    </row>
    <row r="108" spans="1:16" x14ac:dyDescent="0.25">
      <c r="A108" s="13"/>
      <c r="B108" s="13"/>
      <c r="C108" s="13"/>
      <c r="D108" s="13"/>
      <c r="E108" s="13"/>
      <c r="F108" s="14"/>
      <c r="G108" s="14"/>
      <c r="H108" s="13"/>
      <c r="I108" s="13"/>
      <c r="J108" s="13"/>
      <c r="K108" s="13"/>
      <c r="L108" s="13"/>
      <c r="M108" s="13"/>
      <c r="N108" s="13"/>
      <c r="O108" s="13"/>
      <c r="P108" s="13"/>
    </row>
    <row r="109" spans="1:16" x14ac:dyDescent="0.25">
      <c r="A109" s="13"/>
      <c r="B109" s="13"/>
      <c r="C109" s="13"/>
      <c r="D109" s="13"/>
      <c r="E109" s="13"/>
      <c r="F109" s="14"/>
      <c r="G109" s="14"/>
      <c r="H109" s="13"/>
      <c r="I109" s="13"/>
      <c r="J109" s="13"/>
      <c r="K109" s="13"/>
      <c r="L109" s="13"/>
      <c r="M109" s="13"/>
      <c r="N109" s="13"/>
      <c r="O109" s="13"/>
      <c r="P109" s="13"/>
    </row>
    <row r="110" spans="1:16" x14ac:dyDescent="0.25">
      <c r="A110" s="13"/>
      <c r="B110" s="13"/>
      <c r="C110" s="13"/>
      <c r="D110" s="13"/>
      <c r="E110" s="13"/>
      <c r="F110" s="14"/>
      <c r="G110" s="14"/>
      <c r="H110" s="13"/>
      <c r="I110" s="13"/>
      <c r="J110" s="13"/>
      <c r="K110" s="13"/>
      <c r="L110" s="13"/>
      <c r="M110" s="13"/>
      <c r="N110" s="13"/>
      <c r="O110" s="13"/>
      <c r="P110" s="13"/>
    </row>
    <row r="111" spans="1:16" x14ac:dyDescent="0.25">
      <c r="A111" s="13"/>
      <c r="B111" s="13"/>
      <c r="C111" s="13"/>
      <c r="D111" s="13"/>
      <c r="E111" s="13"/>
      <c r="F111" s="14"/>
      <c r="G111" s="14"/>
      <c r="H111" s="13"/>
      <c r="I111" s="13"/>
      <c r="J111" s="13"/>
      <c r="K111" s="13"/>
      <c r="L111" s="13"/>
      <c r="M111" s="13"/>
      <c r="N111" s="13"/>
      <c r="O111" s="13"/>
      <c r="P111" s="13"/>
    </row>
    <row r="112" spans="1:16" x14ac:dyDescent="0.25">
      <c r="A112" s="13"/>
      <c r="B112" s="13"/>
      <c r="C112" s="13"/>
      <c r="D112" s="13"/>
      <c r="E112" s="13"/>
      <c r="F112" s="14"/>
      <c r="G112" s="14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1:16" x14ac:dyDescent="0.25">
      <c r="A113" s="13"/>
      <c r="B113" s="13"/>
      <c r="C113" s="13"/>
      <c r="D113" s="13"/>
      <c r="E113" s="13"/>
      <c r="F113" s="14"/>
      <c r="G113" s="14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1:16" x14ac:dyDescent="0.25">
      <c r="A114" s="13"/>
      <c r="B114" s="13"/>
      <c r="C114" s="13"/>
      <c r="D114" s="13"/>
      <c r="E114" s="13"/>
      <c r="F114" s="14"/>
      <c r="G114" s="14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1:16" x14ac:dyDescent="0.25">
      <c r="A115" s="13"/>
      <c r="B115" s="13"/>
      <c r="C115" s="13"/>
      <c r="D115" s="13"/>
      <c r="E115" s="13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</row>
    <row r="116" spans="1:16" x14ac:dyDescent="0.25">
      <c r="A116" s="13"/>
      <c r="B116" s="13"/>
      <c r="C116" s="13"/>
      <c r="D116" s="13"/>
      <c r="E116" s="13"/>
      <c r="F116" s="14"/>
      <c r="G116" s="14"/>
      <c r="H116" s="13"/>
      <c r="I116" s="13"/>
      <c r="J116" s="13"/>
      <c r="K116" s="13"/>
      <c r="L116" s="13"/>
      <c r="M116" s="13"/>
      <c r="N116" s="13"/>
      <c r="O116" s="13"/>
      <c r="P116" s="13"/>
    </row>
    <row r="117" spans="1:16" x14ac:dyDescent="0.25">
      <c r="A117" s="13"/>
      <c r="B117" s="13"/>
      <c r="C117" s="13"/>
      <c r="D117" s="13"/>
      <c r="E117" s="13"/>
      <c r="F117" s="14"/>
      <c r="G117" s="14"/>
      <c r="H117" s="13"/>
      <c r="I117" s="13"/>
      <c r="J117" s="13"/>
      <c r="K117" s="13"/>
      <c r="L117" s="13"/>
      <c r="M117" s="13"/>
      <c r="N117" s="13"/>
      <c r="O117" s="13"/>
      <c r="P117" s="13"/>
    </row>
    <row r="118" spans="1:16" x14ac:dyDescent="0.25">
      <c r="A118" s="13"/>
      <c r="B118" s="13"/>
      <c r="C118" s="13"/>
      <c r="D118" s="13"/>
      <c r="E118" s="13"/>
      <c r="F118" s="14"/>
      <c r="G118" s="14"/>
      <c r="H118" s="13"/>
      <c r="I118" s="13"/>
      <c r="J118" s="13"/>
      <c r="K118" s="13"/>
      <c r="L118" s="13"/>
      <c r="M118" s="13"/>
      <c r="N118" s="13"/>
      <c r="O118" s="13"/>
      <c r="P118" s="13"/>
    </row>
    <row r="119" spans="1:16" x14ac:dyDescent="0.25">
      <c r="A119" s="13"/>
      <c r="B119" s="13"/>
      <c r="C119" s="13"/>
      <c r="D119" s="13"/>
      <c r="E119" s="13"/>
      <c r="F119" s="14"/>
      <c r="G119" s="14"/>
      <c r="H119" s="13"/>
      <c r="I119" s="13"/>
      <c r="J119" s="13"/>
      <c r="K119" s="13"/>
      <c r="L119" s="13"/>
      <c r="M119" s="13"/>
      <c r="N119" s="13"/>
      <c r="O119" s="13"/>
      <c r="P119" s="13"/>
    </row>
    <row r="120" spans="1:16" x14ac:dyDescent="0.25">
      <c r="A120" s="13"/>
      <c r="B120" s="13"/>
      <c r="C120" s="13"/>
      <c r="D120" s="13"/>
      <c r="E120" s="13"/>
      <c r="F120" s="14"/>
      <c r="G120" s="14"/>
      <c r="H120" s="13"/>
      <c r="I120" s="13"/>
      <c r="J120" s="13"/>
      <c r="K120" s="13"/>
      <c r="L120" s="13"/>
      <c r="M120" s="13"/>
      <c r="N120" s="13"/>
      <c r="O120" s="13"/>
      <c r="P120" s="13"/>
    </row>
    <row r="121" spans="1:16" x14ac:dyDescent="0.25">
      <c r="A121" s="13"/>
      <c r="B121" s="13"/>
      <c r="C121" s="13"/>
      <c r="D121" s="13"/>
      <c r="E121" s="13"/>
      <c r="F121" s="14"/>
      <c r="G121" s="14"/>
      <c r="H121" s="13"/>
      <c r="I121" s="13"/>
      <c r="J121" s="13"/>
      <c r="K121" s="13"/>
      <c r="L121" s="13"/>
      <c r="M121" s="13"/>
      <c r="N121" s="13"/>
      <c r="O121" s="13"/>
      <c r="P121" s="13"/>
    </row>
    <row r="122" spans="1:16" x14ac:dyDescent="0.25">
      <c r="A122" s="13"/>
      <c r="B122" s="13"/>
      <c r="C122" s="13"/>
      <c r="D122" s="13"/>
      <c r="E122" s="13"/>
      <c r="F122" s="14"/>
      <c r="G122" s="14"/>
      <c r="H122" s="13"/>
      <c r="I122" s="13"/>
      <c r="J122" s="13"/>
      <c r="K122" s="13"/>
      <c r="L122" s="13"/>
      <c r="M122" s="13"/>
      <c r="N122" s="13"/>
      <c r="O122" s="13"/>
      <c r="P122" s="13"/>
    </row>
    <row r="123" spans="1:16" x14ac:dyDescent="0.25">
      <c r="A123" s="13"/>
      <c r="B123" s="13"/>
      <c r="C123" s="13"/>
      <c r="D123" s="13"/>
      <c r="E123" s="13"/>
      <c r="F123" s="14"/>
      <c r="G123" s="14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x14ac:dyDescent="0.25">
      <c r="A124" s="13"/>
      <c r="B124" s="13"/>
      <c r="C124" s="13"/>
      <c r="D124" s="13"/>
      <c r="E124" s="13"/>
      <c r="F124" s="14"/>
      <c r="G124" s="14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x14ac:dyDescent="0.25">
      <c r="A125" s="13"/>
      <c r="B125" s="13"/>
      <c r="C125" s="13"/>
      <c r="D125" s="13"/>
      <c r="E125" s="13"/>
      <c r="F125" s="14"/>
      <c r="G125" s="14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x14ac:dyDescent="0.25">
      <c r="A126" s="13"/>
      <c r="B126" s="13"/>
      <c r="C126" s="13"/>
      <c r="D126" s="13"/>
      <c r="E126" s="13"/>
      <c r="F126" s="14"/>
      <c r="G126" s="14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x14ac:dyDescent="0.25">
      <c r="A127" s="13"/>
      <c r="B127" s="13"/>
      <c r="C127" s="13"/>
      <c r="D127" s="13"/>
      <c r="E127" s="13"/>
      <c r="F127" s="14"/>
      <c r="G127" s="14"/>
      <c r="H127" s="13"/>
      <c r="I127" s="13"/>
      <c r="J127" s="13"/>
      <c r="K127" s="13"/>
      <c r="L127" s="13"/>
      <c r="M127" s="13"/>
      <c r="N127" s="13"/>
      <c r="O127" s="13"/>
      <c r="P127" s="13"/>
    </row>
    <row r="128" spans="1:16" x14ac:dyDescent="0.25">
      <c r="A128" s="13"/>
      <c r="B128" s="13"/>
      <c r="C128" s="13"/>
      <c r="D128" s="13"/>
      <c r="E128" s="13"/>
      <c r="F128" s="14"/>
      <c r="G128" s="14"/>
      <c r="H128" s="13"/>
      <c r="I128" s="13"/>
      <c r="J128" s="13"/>
      <c r="K128" s="13"/>
      <c r="L128" s="13"/>
      <c r="M128" s="13"/>
      <c r="N128" s="13"/>
      <c r="O128" s="13"/>
      <c r="P128" s="13"/>
    </row>
    <row r="129" spans="1:16" x14ac:dyDescent="0.25">
      <c r="A129" s="13"/>
      <c r="B129" s="13"/>
      <c r="C129" s="13"/>
      <c r="D129" s="13"/>
      <c r="E129" s="13"/>
      <c r="F129" s="23"/>
      <c r="G129" s="23"/>
      <c r="H129" s="13"/>
      <c r="I129" s="13"/>
      <c r="J129" s="13"/>
      <c r="K129" s="13"/>
      <c r="L129" s="13"/>
      <c r="M129" s="13"/>
      <c r="N129" s="13"/>
      <c r="O129" s="13"/>
      <c r="P129" s="13"/>
    </row>
    <row r="130" spans="1:16" x14ac:dyDescent="0.25">
      <c r="A130" s="13"/>
      <c r="B130" s="13"/>
      <c r="C130" s="13"/>
      <c r="D130" s="13"/>
      <c r="E130" s="13"/>
      <c r="F130" s="23"/>
      <c r="G130" s="23"/>
      <c r="H130" s="13"/>
      <c r="I130" s="13"/>
      <c r="J130" s="13"/>
      <c r="K130" s="13"/>
      <c r="L130" s="13"/>
      <c r="M130" s="13"/>
      <c r="N130" s="13"/>
      <c r="O130" s="13"/>
      <c r="P130" s="13"/>
    </row>
    <row r="131" spans="1:16" x14ac:dyDescent="0.25">
      <c r="A131" s="13"/>
      <c r="B131" s="13"/>
      <c r="C131" s="13"/>
      <c r="D131" s="13"/>
      <c r="E131" s="13"/>
      <c r="F131" s="23"/>
      <c r="G131" s="23"/>
      <c r="H131" s="13"/>
      <c r="I131" s="13"/>
      <c r="J131" s="13"/>
      <c r="K131" s="13"/>
      <c r="L131" s="13"/>
      <c r="M131" s="13"/>
      <c r="N131" s="13"/>
      <c r="O131" s="13"/>
      <c r="P131" s="13"/>
    </row>
    <row r="132" spans="1:16" x14ac:dyDescent="0.25">
      <c r="A132" s="13"/>
      <c r="B132" s="13"/>
      <c r="C132" s="13"/>
      <c r="D132" s="13"/>
      <c r="E132" s="13"/>
      <c r="F132" s="12"/>
      <c r="G132" s="12"/>
      <c r="H132" s="13"/>
      <c r="I132" s="13"/>
      <c r="J132" s="13"/>
      <c r="K132" s="13"/>
      <c r="L132" s="13"/>
      <c r="M132" s="13"/>
      <c r="N132" s="13"/>
      <c r="O132" s="13"/>
      <c r="P132" s="13"/>
    </row>
    <row r="133" spans="1:16" x14ac:dyDescent="0.25">
      <c r="A133" s="13"/>
      <c r="B133" s="13"/>
      <c r="C133" s="13"/>
      <c r="D133" s="13"/>
      <c r="E133" s="13"/>
      <c r="F133" s="12"/>
      <c r="G133" s="12"/>
      <c r="H133" s="13"/>
      <c r="I133" s="13"/>
      <c r="J133" s="13"/>
      <c r="K133" s="13"/>
      <c r="L133" s="13"/>
      <c r="M133" s="13"/>
      <c r="N133" s="13"/>
      <c r="O133" s="13"/>
      <c r="P133" s="13"/>
    </row>
    <row r="134" spans="1:16" x14ac:dyDescent="0.25">
      <c r="A134" s="13"/>
      <c r="B134" s="13"/>
      <c r="C134" s="13"/>
      <c r="D134" s="13"/>
      <c r="E134" s="13"/>
      <c r="F134" s="12"/>
      <c r="G134" s="12"/>
      <c r="H134" s="13"/>
      <c r="I134" s="13"/>
      <c r="J134" s="13"/>
      <c r="K134" s="13"/>
      <c r="L134" s="13"/>
      <c r="M134" s="13"/>
      <c r="N134" s="13"/>
      <c r="O134" s="13"/>
      <c r="P134" s="13"/>
    </row>
    <row r="135" spans="1:16" x14ac:dyDescent="0.25">
      <c r="A135" s="13"/>
      <c r="B135" s="13"/>
      <c r="C135" s="13"/>
      <c r="D135" s="13"/>
      <c r="E135" s="13"/>
      <c r="F135" s="12"/>
      <c r="G135" s="12"/>
      <c r="H135" s="13"/>
      <c r="I135" s="13"/>
      <c r="J135" s="13"/>
      <c r="K135" s="13"/>
      <c r="L135" s="13"/>
      <c r="M135" s="13"/>
      <c r="N135" s="13"/>
      <c r="O135" s="13"/>
      <c r="P135" s="13"/>
    </row>
    <row r="136" spans="1:16" x14ac:dyDescent="0.25">
      <c r="A136" s="13"/>
      <c r="B136" s="13"/>
      <c r="C136" s="13"/>
      <c r="D136" s="13"/>
      <c r="E136" s="13"/>
      <c r="F136" s="12"/>
      <c r="G136" s="12"/>
      <c r="H136" s="13"/>
      <c r="I136" s="13"/>
      <c r="J136" s="13"/>
      <c r="K136" s="13"/>
      <c r="L136" s="13"/>
      <c r="M136" s="13"/>
      <c r="N136" s="13"/>
      <c r="O136" s="13"/>
      <c r="P136" s="13"/>
    </row>
    <row r="137" spans="1:16" x14ac:dyDescent="0.25">
      <c r="A137" s="13"/>
      <c r="B137" s="13"/>
      <c r="C137" s="13"/>
      <c r="D137" s="13"/>
      <c r="E137" s="13"/>
      <c r="F137" s="12"/>
      <c r="G137" s="12"/>
      <c r="H137" s="13"/>
      <c r="I137" s="13"/>
      <c r="J137" s="13"/>
      <c r="K137" s="13"/>
      <c r="L137" s="13"/>
      <c r="M137" s="13"/>
      <c r="N137" s="13"/>
      <c r="O137" s="13"/>
      <c r="P137" s="13"/>
    </row>
    <row r="138" spans="1:16" x14ac:dyDescent="0.25">
      <c r="A138" s="13"/>
      <c r="B138" s="13"/>
      <c r="C138" s="13"/>
      <c r="D138" s="13"/>
      <c r="E138" s="13"/>
      <c r="F138" s="12"/>
      <c r="G138" s="12"/>
      <c r="H138" s="13"/>
      <c r="I138" s="13"/>
      <c r="J138" s="13"/>
      <c r="K138" s="13"/>
      <c r="L138" s="13"/>
      <c r="M138" s="13"/>
      <c r="N138" s="13"/>
      <c r="O138" s="13"/>
      <c r="P138" s="13"/>
    </row>
    <row r="139" spans="1:16" x14ac:dyDescent="0.25">
      <c r="A139" s="13"/>
      <c r="B139" s="13"/>
      <c r="C139" s="13"/>
      <c r="D139" s="13"/>
      <c r="E139" s="13"/>
      <c r="F139" s="12"/>
      <c r="G139" s="12"/>
      <c r="H139" s="13"/>
      <c r="I139" s="13"/>
      <c r="J139" s="13"/>
      <c r="K139" s="13"/>
      <c r="L139" s="13"/>
      <c r="M139" s="13"/>
      <c r="N139" s="13"/>
      <c r="O139" s="13"/>
      <c r="P139" s="13"/>
    </row>
    <row r="140" spans="1:16" x14ac:dyDescent="0.25">
      <c r="A140" s="13"/>
      <c r="B140" s="13"/>
      <c r="C140" s="13"/>
      <c r="D140" s="13"/>
      <c r="E140" s="13"/>
      <c r="F140" s="12"/>
      <c r="G140" s="12"/>
      <c r="H140" s="13"/>
      <c r="I140" s="13"/>
      <c r="J140" s="13"/>
      <c r="K140" s="13"/>
      <c r="L140" s="13"/>
      <c r="M140" s="13"/>
      <c r="N140" s="13"/>
      <c r="O140" s="13"/>
      <c r="P140" s="13"/>
    </row>
    <row r="141" spans="1:16" x14ac:dyDescent="0.25">
      <c r="A141" s="13"/>
      <c r="B141" s="13"/>
      <c r="C141" s="13"/>
      <c r="D141" s="13"/>
      <c r="E141" s="13"/>
      <c r="F141" s="12"/>
      <c r="G141" s="12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1:16" x14ac:dyDescent="0.25">
      <c r="A142" s="13"/>
      <c r="B142" s="13"/>
      <c r="C142" s="13"/>
      <c r="D142" s="13"/>
      <c r="E142" s="13"/>
      <c r="F142" s="12"/>
      <c r="G142" s="12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1:16" x14ac:dyDescent="0.25">
      <c r="A143" s="13"/>
      <c r="B143" s="13"/>
      <c r="C143" s="13"/>
      <c r="D143" s="13"/>
      <c r="E143" s="13"/>
      <c r="F143" s="12"/>
      <c r="G143" s="12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1:16" x14ac:dyDescent="0.25">
      <c r="A144" s="13"/>
      <c r="B144" s="13"/>
      <c r="C144" s="13"/>
      <c r="D144" s="13"/>
      <c r="E144" s="13"/>
      <c r="F144" s="12"/>
      <c r="G144" s="12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1:16" x14ac:dyDescent="0.25">
      <c r="A145" s="13"/>
      <c r="B145" s="13"/>
      <c r="C145" s="13"/>
      <c r="D145" s="13"/>
      <c r="E145" s="13"/>
      <c r="F145" s="12"/>
      <c r="G145" s="12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1:16" x14ac:dyDescent="0.25">
      <c r="A146" s="13"/>
      <c r="B146" s="13"/>
      <c r="C146" s="13"/>
      <c r="D146" s="13"/>
      <c r="E146" s="13"/>
      <c r="F146" s="12"/>
      <c r="G146" s="12"/>
      <c r="H146" s="13"/>
      <c r="I146" s="13"/>
      <c r="J146" s="13"/>
      <c r="K146" s="13"/>
      <c r="L146" s="13"/>
      <c r="M146" s="13"/>
      <c r="N146" s="13"/>
      <c r="O146" s="13"/>
      <c r="P146" s="13"/>
    </row>
    <row r="147" spans="1:16" x14ac:dyDescent="0.25">
      <c r="A147" s="13"/>
      <c r="B147" s="13"/>
      <c r="C147" s="13"/>
      <c r="D147" s="13"/>
      <c r="E147" s="13"/>
      <c r="F147" s="12"/>
      <c r="G147" s="12"/>
      <c r="H147" s="13"/>
      <c r="I147" s="13"/>
      <c r="J147" s="13"/>
      <c r="K147" s="13"/>
      <c r="L147" s="13"/>
      <c r="M147" s="13"/>
      <c r="N147" s="13"/>
      <c r="O147" s="13"/>
      <c r="P147" s="13"/>
    </row>
    <row r="148" spans="1:16" x14ac:dyDescent="0.25">
      <c r="A148" s="13"/>
      <c r="B148" s="13"/>
      <c r="C148" s="13"/>
      <c r="D148" s="13"/>
      <c r="E148" s="13"/>
      <c r="F148" s="12"/>
      <c r="G148" s="12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1:16" x14ac:dyDescent="0.25">
      <c r="A149" s="13"/>
      <c r="B149" s="13"/>
      <c r="C149" s="13"/>
      <c r="D149" s="13"/>
      <c r="E149" s="13"/>
      <c r="F149" s="12"/>
      <c r="G149" s="12"/>
      <c r="H149" s="13"/>
      <c r="I149" s="13"/>
      <c r="J149" s="13"/>
      <c r="K149" s="13"/>
      <c r="L149" s="13"/>
      <c r="M149" s="13"/>
      <c r="N149" s="13"/>
      <c r="O149" s="13"/>
      <c r="P149" s="13"/>
    </row>
    <row r="150" spans="1:16" x14ac:dyDescent="0.25">
      <c r="A150" s="13"/>
      <c r="B150" s="13"/>
      <c r="C150" s="13"/>
      <c r="D150" s="13"/>
      <c r="E150" s="13"/>
      <c r="F150" s="12"/>
      <c r="G150" s="12"/>
      <c r="H150" s="13"/>
      <c r="I150" s="13"/>
      <c r="J150" s="13"/>
      <c r="K150" s="13"/>
      <c r="L150" s="13"/>
      <c r="M150" s="13"/>
      <c r="N150" s="13"/>
      <c r="O150" s="13"/>
      <c r="P150" s="13"/>
    </row>
    <row r="151" spans="1:16" x14ac:dyDescent="0.25">
      <c r="A151" s="13"/>
      <c r="B151" s="13"/>
      <c r="C151" s="13"/>
      <c r="D151" s="13"/>
      <c r="E151" s="13"/>
      <c r="F151" s="12"/>
      <c r="G151" s="12"/>
      <c r="H151" s="13"/>
      <c r="I151" s="13"/>
      <c r="J151" s="13"/>
      <c r="K151" s="13"/>
      <c r="L151" s="13"/>
      <c r="M151" s="13"/>
      <c r="N151" s="13"/>
      <c r="O151" s="13"/>
      <c r="P151" s="13"/>
    </row>
    <row r="152" spans="1:16" x14ac:dyDescent="0.25">
      <c r="A152" s="13"/>
      <c r="B152" s="13"/>
      <c r="C152" s="13"/>
      <c r="D152" s="13"/>
      <c r="E152" s="13"/>
      <c r="F152" s="12"/>
      <c r="G152" s="12"/>
      <c r="H152" s="13"/>
      <c r="I152" s="13"/>
      <c r="J152" s="13"/>
      <c r="K152" s="13"/>
      <c r="L152" s="13"/>
      <c r="M152" s="13"/>
      <c r="N152" s="13"/>
      <c r="O152" s="13"/>
      <c r="P152" s="13"/>
    </row>
    <row r="153" spans="1:16" x14ac:dyDescent="0.25">
      <c r="A153" s="13"/>
      <c r="B153" s="13"/>
      <c r="C153" s="13"/>
      <c r="D153" s="13"/>
      <c r="E153" s="13"/>
      <c r="F153" s="12"/>
      <c r="G153" s="12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1:16" x14ac:dyDescent="0.25">
      <c r="A154" s="13"/>
      <c r="B154" s="13"/>
      <c r="C154" s="13"/>
      <c r="D154" s="13"/>
      <c r="E154" s="13"/>
      <c r="F154" s="12"/>
      <c r="G154" s="12"/>
      <c r="H154" s="13"/>
      <c r="I154" s="13"/>
      <c r="J154" s="13"/>
      <c r="K154" s="13"/>
      <c r="L154" s="13"/>
      <c r="M154" s="13"/>
      <c r="N154" s="13"/>
      <c r="O154" s="13"/>
      <c r="P154" s="13"/>
    </row>
    <row r="155" spans="1:16" x14ac:dyDescent="0.25">
      <c r="A155" s="13"/>
      <c r="B155" s="13"/>
      <c r="C155" s="13"/>
      <c r="D155" s="13"/>
      <c r="E155" s="13"/>
      <c r="F155" s="12"/>
      <c r="G155" s="12"/>
      <c r="H155" s="13"/>
      <c r="I155" s="13"/>
      <c r="J155" s="13"/>
      <c r="K155" s="13"/>
      <c r="L155" s="13"/>
      <c r="M155" s="13"/>
      <c r="N155" s="13"/>
      <c r="O155" s="13"/>
      <c r="P155" s="13"/>
    </row>
    <row r="156" spans="1:16" x14ac:dyDescent="0.25">
      <c r="A156" s="13"/>
      <c r="B156" s="13"/>
      <c r="C156" s="13"/>
      <c r="D156" s="13"/>
      <c r="E156" s="13"/>
      <c r="F156" s="12"/>
      <c r="G156" s="12"/>
      <c r="H156" s="13"/>
      <c r="I156" s="13"/>
      <c r="J156" s="13"/>
      <c r="K156" s="13"/>
      <c r="L156" s="13"/>
      <c r="M156" s="13"/>
      <c r="N156" s="13"/>
      <c r="O156" s="13"/>
      <c r="P156" s="13"/>
    </row>
    <row r="157" spans="1:16" x14ac:dyDescent="0.25">
      <c r="A157" s="13"/>
      <c r="B157" s="13"/>
      <c r="C157" s="13"/>
      <c r="D157" s="13"/>
      <c r="E157" s="13"/>
      <c r="F157" s="12"/>
      <c r="G157" s="12"/>
      <c r="H157" s="13"/>
      <c r="I157" s="13"/>
      <c r="J157" s="13"/>
      <c r="K157" s="13"/>
      <c r="L157" s="13"/>
      <c r="M157" s="13"/>
      <c r="N157" s="13"/>
      <c r="O157" s="13"/>
      <c r="P157" s="13"/>
    </row>
    <row r="158" spans="1:16" x14ac:dyDescent="0.25">
      <c r="A158" s="13"/>
      <c r="B158" s="13"/>
      <c r="C158" s="13"/>
      <c r="D158" s="13"/>
      <c r="E158" s="13"/>
      <c r="F158" s="12"/>
      <c r="G158" s="12"/>
      <c r="H158" s="13"/>
      <c r="I158" s="13"/>
      <c r="J158" s="13"/>
      <c r="K158" s="13"/>
      <c r="L158" s="13"/>
      <c r="M158" s="13"/>
      <c r="N158" s="13"/>
      <c r="O158" s="13"/>
      <c r="P158" s="13"/>
    </row>
    <row r="159" spans="1:16" x14ac:dyDescent="0.25">
      <c r="A159" s="13"/>
      <c r="B159" s="13"/>
      <c r="C159" s="13"/>
      <c r="D159" s="13"/>
      <c r="E159" s="13"/>
      <c r="F159" s="12"/>
      <c r="G159" s="12"/>
      <c r="H159" s="13"/>
      <c r="I159" s="13"/>
      <c r="J159" s="13"/>
      <c r="K159" s="13"/>
      <c r="L159" s="13"/>
      <c r="M159" s="13"/>
      <c r="N159" s="13"/>
      <c r="O159" s="13"/>
      <c r="P159" s="13"/>
    </row>
    <row r="160" spans="1:16" x14ac:dyDescent="0.25">
      <c r="A160" s="13"/>
      <c r="B160" s="13"/>
      <c r="C160" s="13"/>
      <c r="D160" s="13"/>
      <c r="E160" s="13"/>
      <c r="F160" s="12"/>
      <c r="G160" s="12"/>
      <c r="H160" s="13"/>
      <c r="I160" s="13"/>
      <c r="J160" s="13"/>
      <c r="K160" s="13"/>
      <c r="L160" s="13"/>
      <c r="M160" s="13"/>
      <c r="N160" s="13"/>
      <c r="O160" s="13"/>
      <c r="P160" s="13"/>
    </row>
    <row r="161" spans="1:16" x14ac:dyDescent="0.25">
      <c r="A161" s="13"/>
      <c r="B161" s="13"/>
      <c r="C161" s="13"/>
      <c r="D161" s="13"/>
      <c r="E161" s="13"/>
      <c r="F161" s="12"/>
      <c r="G161" s="12"/>
      <c r="H161" s="13"/>
      <c r="I161" s="13"/>
      <c r="J161" s="13"/>
      <c r="K161" s="13"/>
      <c r="L161" s="13"/>
      <c r="M161" s="13"/>
      <c r="N161" s="13"/>
      <c r="O161" s="13"/>
      <c r="P161" s="13"/>
    </row>
    <row r="162" spans="1:16" x14ac:dyDescent="0.25">
      <c r="A162" s="13"/>
      <c r="B162" s="13"/>
      <c r="C162" s="13"/>
      <c r="D162" s="13"/>
      <c r="E162" s="13"/>
      <c r="F162" s="12"/>
      <c r="G162" s="12"/>
      <c r="H162" s="13"/>
      <c r="I162" s="13"/>
      <c r="J162" s="13"/>
      <c r="K162" s="13"/>
      <c r="L162" s="13"/>
      <c r="M162" s="13"/>
      <c r="N162" s="13"/>
      <c r="O162" s="13"/>
      <c r="P162" s="13"/>
    </row>
    <row r="163" spans="1:16" x14ac:dyDescent="0.25">
      <c r="A163" s="13"/>
      <c r="B163" s="13"/>
      <c r="C163" s="13"/>
      <c r="D163" s="13"/>
      <c r="E163" s="13"/>
      <c r="F163" s="12"/>
      <c r="G163" s="12"/>
      <c r="H163" s="13"/>
      <c r="I163" s="13"/>
      <c r="J163" s="13"/>
      <c r="K163" s="13"/>
      <c r="L163" s="13"/>
      <c r="M163" s="13"/>
      <c r="N163" s="13"/>
      <c r="O163" s="13"/>
      <c r="P163" s="13"/>
    </row>
    <row r="164" spans="1:16" x14ac:dyDescent="0.25">
      <c r="A164" s="13"/>
      <c r="B164" s="13"/>
      <c r="C164" s="13"/>
      <c r="D164" s="13"/>
      <c r="E164" s="13"/>
      <c r="F164" s="12"/>
      <c r="G164" s="12"/>
      <c r="H164" s="13"/>
      <c r="I164" s="13"/>
      <c r="J164" s="13"/>
      <c r="K164" s="13"/>
      <c r="L164" s="13"/>
      <c r="M164" s="13"/>
      <c r="N164" s="13"/>
      <c r="O164" s="13"/>
      <c r="P164" s="13"/>
    </row>
    <row r="165" spans="1:16" x14ac:dyDescent="0.25">
      <c r="A165" s="13"/>
      <c r="B165" s="13"/>
      <c r="C165" s="13"/>
      <c r="D165" s="13"/>
      <c r="E165" s="13"/>
      <c r="F165" s="12"/>
      <c r="G165" s="12"/>
      <c r="H165" s="13"/>
      <c r="I165" s="13"/>
      <c r="J165" s="13"/>
      <c r="K165" s="13"/>
      <c r="L165" s="13"/>
      <c r="M165" s="13"/>
      <c r="N165" s="13"/>
      <c r="O165" s="13"/>
      <c r="P165" s="13"/>
    </row>
    <row r="166" spans="1:16" x14ac:dyDescent="0.25">
      <c r="A166" s="13"/>
      <c r="B166" s="13"/>
      <c r="C166" s="13"/>
      <c r="D166" s="13"/>
      <c r="E166" s="13"/>
      <c r="F166" s="12"/>
      <c r="G166" s="12"/>
      <c r="H166" s="13"/>
      <c r="I166" s="13"/>
      <c r="J166" s="13"/>
      <c r="K166" s="13"/>
      <c r="L166" s="13"/>
      <c r="M166" s="13"/>
      <c r="N166" s="13"/>
      <c r="O166" s="13"/>
      <c r="P166" s="13"/>
    </row>
    <row r="167" spans="1:16" x14ac:dyDescent="0.25">
      <c r="A167" s="13"/>
      <c r="B167" s="13"/>
      <c r="C167" s="13"/>
      <c r="D167" s="13"/>
      <c r="E167" s="13"/>
      <c r="F167" s="12"/>
      <c r="G167" s="12"/>
      <c r="H167" s="13"/>
      <c r="I167" s="13"/>
      <c r="J167" s="13"/>
      <c r="K167" s="13"/>
      <c r="L167" s="13"/>
      <c r="M167" s="13"/>
      <c r="N167" s="13"/>
      <c r="O167" s="13"/>
      <c r="P167" s="13"/>
    </row>
    <row r="168" spans="1:16" x14ac:dyDescent="0.25">
      <c r="A168" s="13"/>
      <c r="B168" s="13"/>
      <c r="C168" s="13"/>
      <c r="D168" s="13"/>
      <c r="E168" s="13"/>
      <c r="F168" s="12"/>
      <c r="G168" s="12"/>
      <c r="H168" s="13"/>
      <c r="I168" s="13"/>
      <c r="J168" s="13"/>
      <c r="K168" s="13"/>
      <c r="L168" s="13"/>
      <c r="M168" s="13"/>
      <c r="N168" s="13"/>
      <c r="O168" s="13"/>
      <c r="P168" s="13"/>
    </row>
    <row r="169" spans="1:16" x14ac:dyDescent="0.25">
      <c r="A169" s="13"/>
      <c r="B169" s="13"/>
      <c r="C169" s="13"/>
      <c r="D169" s="13"/>
      <c r="E169" s="13"/>
      <c r="F169" s="12"/>
      <c r="G169" s="12"/>
      <c r="H169" s="13"/>
      <c r="I169" s="13"/>
      <c r="J169" s="13"/>
      <c r="K169" s="13"/>
      <c r="L169" s="13"/>
      <c r="M169" s="13"/>
      <c r="N169" s="13"/>
      <c r="O169" s="13"/>
      <c r="P169" s="13"/>
    </row>
    <row r="170" spans="1:16" x14ac:dyDescent="0.25">
      <c r="A170" s="13"/>
      <c r="B170" s="13"/>
      <c r="C170" s="13"/>
      <c r="D170" s="13"/>
      <c r="E170" s="13"/>
      <c r="F170" s="12"/>
      <c r="G170" s="12"/>
      <c r="H170" s="13"/>
      <c r="I170" s="13"/>
      <c r="J170" s="13"/>
      <c r="K170" s="13"/>
      <c r="L170" s="13"/>
      <c r="M170" s="13"/>
      <c r="N170" s="13"/>
      <c r="O170" s="13"/>
      <c r="P170" s="13"/>
    </row>
    <row r="171" spans="1:16" x14ac:dyDescent="0.25">
      <c r="A171" s="13"/>
      <c r="B171" s="13"/>
      <c r="C171" s="13"/>
      <c r="D171" s="13"/>
      <c r="E171" s="13"/>
      <c r="F171" s="12"/>
      <c r="G171" s="12"/>
      <c r="H171" s="13"/>
      <c r="I171" s="13"/>
      <c r="J171" s="13"/>
      <c r="K171" s="13"/>
      <c r="L171" s="13"/>
      <c r="M171" s="13"/>
      <c r="N171" s="13"/>
      <c r="O171" s="13"/>
      <c r="P171" s="13"/>
    </row>
    <row r="172" spans="1:16" x14ac:dyDescent="0.25">
      <c r="A172" s="13"/>
      <c r="B172" s="13"/>
      <c r="C172" s="13"/>
      <c r="D172" s="13"/>
      <c r="E172" s="13"/>
      <c r="F172" s="12"/>
      <c r="G172" s="12"/>
      <c r="H172" s="13"/>
      <c r="I172" s="13"/>
      <c r="J172" s="13"/>
      <c r="K172" s="13"/>
      <c r="L172" s="13"/>
      <c r="M172" s="13"/>
      <c r="N172" s="13"/>
      <c r="O172" s="13"/>
      <c r="P172" s="13"/>
    </row>
    <row r="173" spans="1:16" x14ac:dyDescent="0.25">
      <c r="A173" s="13"/>
      <c r="B173" s="13"/>
      <c r="C173" s="13"/>
      <c r="D173" s="13"/>
      <c r="E173" s="13"/>
      <c r="F173" s="12"/>
      <c r="G173" s="12"/>
      <c r="H173" s="13"/>
      <c r="I173" s="13"/>
      <c r="J173" s="13"/>
      <c r="K173" s="13"/>
      <c r="L173" s="13"/>
      <c r="M173" s="13"/>
      <c r="N173" s="13"/>
      <c r="O173" s="13"/>
      <c r="P173" s="13"/>
    </row>
    <row r="174" spans="1:16" x14ac:dyDescent="0.25">
      <c r="A174" s="13"/>
      <c r="B174" s="13"/>
      <c r="C174" s="13"/>
      <c r="D174" s="13"/>
      <c r="E174" s="13"/>
      <c r="F174" s="12"/>
      <c r="G174" s="12"/>
      <c r="H174" s="13"/>
      <c r="I174" s="13"/>
      <c r="J174" s="13"/>
      <c r="K174" s="13"/>
      <c r="L174" s="13"/>
      <c r="M174" s="13"/>
      <c r="N174" s="13"/>
      <c r="O174" s="13"/>
      <c r="P174" s="13"/>
    </row>
    <row r="175" spans="1:16" x14ac:dyDescent="0.25">
      <c r="A175" s="13"/>
      <c r="B175" s="13"/>
      <c r="C175" s="13"/>
      <c r="D175" s="13"/>
      <c r="E175" s="13"/>
      <c r="F175" s="12"/>
      <c r="G175" s="12"/>
      <c r="H175" s="13"/>
      <c r="I175" s="13"/>
      <c r="J175" s="13"/>
      <c r="K175" s="13"/>
      <c r="L175" s="13"/>
      <c r="M175" s="13"/>
      <c r="N175" s="13"/>
      <c r="O175" s="13"/>
      <c r="P175" s="13"/>
    </row>
    <row r="176" spans="1:16" x14ac:dyDescent="0.25">
      <c r="A176" s="13"/>
      <c r="B176" s="13"/>
      <c r="C176" s="13"/>
      <c r="D176" s="13"/>
      <c r="E176" s="13"/>
      <c r="F176" s="12"/>
      <c r="G176" s="12"/>
      <c r="H176" s="13"/>
      <c r="I176" s="13"/>
      <c r="J176" s="13"/>
      <c r="K176" s="13"/>
      <c r="L176" s="13"/>
      <c r="M176" s="13"/>
      <c r="N176" s="13"/>
      <c r="O176" s="13"/>
      <c r="P176" s="13"/>
    </row>
    <row r="177" spans="1:16" x14ac:dyDescent="0.25">
      <c r="A177" s="13"/>
      <c r="B177" s="13"/>
      <c r="C177" s="13"/>
      <c r="D177" s="13"/>
      <c r="E177" s="13"/>
      <c r="F177" s="12"/>
      <c r="G177" s="12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x14ac:dyDescent="0.25">
      <c r="A178" s="13"/>
      <c r="B178" s="13"/>
      <c r="C178" s="13"/>
      <c r="D178" s="13"/>
      <c r="E178" s="13"/>
      <c r="F178" s="12"/>
      <c r="G178" s="12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x14ac:dyDescent="0.25">
      <c r="A179" s="13"/>
      <c r="B179" s="13"/>
      <c r="C179" s="13"/>
      <c r="D179" s="13"/>
      <c r="E179" s="13"/>
      <c r="F179" s="12"/>
      <c r="G179" s="12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x14ac:dyDescent="0.25">
      <c r="A180" s="13"/>
      <c r="B180" s="13"/>
      <c r="C180" s="13"/>
      <c r="D180" s="13"/>
      <c r="E180" s="13"/>
      <c r="F180" s="12"/>
      <c r="G180" s="12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x14ac:dyDescent="0.25">
      <c r="A181" s="13"/>
      <c r="B181" s="13"/>
      <c r="C181" s="13"/>
      <c r="D181" s="13"/>
      <c r="E181" s="13"/>
      <c r="F181" s="12"/>
      <c r="G181" s="12"/>
      <c r="H181" s="13"/>
      <c r="I181" s="13"/>
      <c r="J181" s="13"/>
      <c r="K181" s="13"/>
      <c r="L181" s="13"/>
      <c r="M181" s="13"/>
      <c r="N181" s="13"/>
      <c r="O181" s="13"/>
      <c r="P181" s="13"/>
    </row>
    <row r="182" spans="1:16" x14ac:dyDescent="0.25">
      <c r="A182" s="13"/>
      <c r="B182" s="13"/>
      <c r="C182" s="13"/>
      <c r="D182" s="13"/>
      <c r="E182" s="13"/>
      <c r="F182" s="12"/>
      <c r="G182" s="12"/>
      <c r="H182" s="13"/>
      <c r="I182" s="13"/>
      <c r="J182" s="13"/>
      <c r="K182" s="13"/>
      <c r="L182" s="13"/>
      <c r="M182" s="13"/>
      <c r="N182" s="13"/>
      <c r="O182" s="13"/>
      <c r="P182" s="13"/>
    </row>
    <row r="183" spans="1:16" x14ac:dyDescent="0.25">
      <c r="A183" s="13"/>
      <c r="B183" s="13"/>
      <c r="C183" s="13"/>
      <c r="D183" s="13"/>
      <c r="E183" s="13"/>
      <c r="F183" s="12"/>
      <c r="G183" s="12"/>
      <c r="H183" s="13"/>
      <c r="I183" s="13"/>
      <c r="J183" s="13"/>
      <c r="K183" s="13"/>
      <c r="L183" s="13"/>
      <c r="M183" s="13"/>
      <c r="N183" s="13"/>
      <c r="O183" s="13"/>
      <c r="P183" s="13"/>
    </row>
    <row r="184" spans="1:16" x14ac:dyDescent="0.25">
      <c r="A184" s="13"/>
      <c r="B184" s="13"/>
      <c r="C184" s="13"/>
      <c r="D184" s="13"/>
      <c r="E184" s="13"/>
      <c r="F184" s="12"/>
      <c r="G184" s="12"/>
      <c r="H184" s="13"/>
      <c r="I184" s="13"/>
      <c r="J184" s="13"/>
      <c r="K184" s="13"/>
      <c r="L184" s="13"/>
      <c r="M184" s="13"/>
      <c r="N184" s="13"/>
      <c r="O184" s="13"/>
      <c r="P184" s="13"/>
    </row>
    <row r="185" spans="1:16" x14ac:dyDescent="0.25">
      <c r="A185" s="13"/>
      <c r="B185" s="13"/>
      <c r="C185" s="13"/>
      <c r="D185" s="13"/>
      <c r="E185" s="13"/>
      <c r="F185" s="12"/>
      <c r="G185" s="12"/>
      <c r="H185" s="13"/>
      <c r="I185" s="13"/>
      <c r="J185" s="13"/>
      <c r="K185" s="13"/>
      <c r="L185" s="13"/>
      <c r="M185" s="13"/>
      <c r="N185" s="13"/>
      <c r="O185" s="13"/>
      <c r="P185" s="13"/>
    </row>
    <row r="186" spans="1:16" x14ac:dyDescent="0.25">
      <c r="A186" s="13"/>
      <c r="B186" s="13"/>
      <c r="C186" s="13"/>
      <c r="D186" s="13"/>
      <c r="E186" s="13"/>
      <c r="F186" s="12"/>
      <c r="G186" s="12"/>
      <c r="H186" s="13"/>
      <c r="I186" s="13"/>
      <c r="J186" s="13"/>
      <c r="K186" s="13"/>
      <c r="L186" s="13"/>
      <c r="M186" s="13"/>
      <c r="N186" s="13"/>
      <c r="O186" s="13"/>
      <c r="P186" s="13"/>
    </row>
    <row r="187" spans="1:16" x14ac:dyDescent="0.25">
      <c r="A187" s="13"/>
      <c r="B187" s="13"/>
      <c r="C187" s="13"/>
      <c r="D187" s="13"/>
      <c r="E187" s="13"/>
      <c r="F187" s="12"/>
      <c r="G187" s="12"/>
      <c r="H187" s="13"/>
      <c r="I187" s="13"/>
      <c r="J187" s="13"/>
      <c r="K187" s="13"/>
      <c r="L187" s="13"/>
      <c r="M187" s="13"/>
      <c r="N187" s="13"/>
      <c r="O187" s="13"/>
      <c r="P187" s="13"/>
    </row>
    <row r="188" spans="1:16" x14ac:dyDescent="0.25">
      <c r="A188" s="13"/>
      <c r="B188" s="13"/>
      <c r="C188" s="13"/>
      <c r="D188" s="13"/>
      <c r="E188" s="13"/>
      <c r="F188" s="12"/>
      <c r="G188" s="12"/>
      <c r="H188" s="13"/>
      <c r="I188" s="13"/>
      <c r="J188" s="13"/>
      <c r="K188" s="13"/>
      <c r="L188" s="13"/>
      <c r="M188" s="13"/>
      <c r="N188" s="13"/>
      <c r="O188" s="13"/>
      <c r="P188" s="13"/>
    </row>
    <row r="189" spans="1:16" x14ac:dyDescent="0.25">
      <c r="A189" s="13"/>
      <c r="B189" s="13"/>
      <c r="C189" s="13"/>
      <c r="D189" s="13"/>
      <c r="E189" s="13"/>
      <c r="F189" s="12"/>
      <c r="G189" s="12"/>
      <c r="H189" s="13"/>
      <c r="I189" s="13"/>
      <c r="J189" s="13"/>
      <c r="K189" s="13"/>
      <c r="L189" s="13"/>
      <c r="M189" s="13"/>
      <c r="N189" s="13"/>
      <c r="O189" s="13"/>
      <c r="P189" s="13"/>
    </row>
    <row r="190" spans="1:16" x14ac:dyDescent="0.25">
      <c r="A190" s="13"/>
      <c r="B190" s="13"/>
      <c r="C190" s="13"/>
      <c r="D190" s="13"/>
      <c r="E190" s="13"/>
      <c r="F190" s="12"/>
      <c r="G190" s="12"/>
      <c r="H190" s="13"/>
      <c r="I190" s="13"/>
      <c r="J190" s="13"/>
      <c r="K190" s="13"/>
      <c r="L190" s="13"/>
      <c r="M190" s="13"/>
      <c r="N190" s="13"/>
      <c r="O190" s="13"/>
      <c r="P190" s="13"/>
    </row>
    <row r="191" spans="1:16" x14ac:dyDescent="0.25">
      <c r="A191" s="13"/>
      <c r="B191" s="13"/>
      <c r="C191" s="13"/>
      <c r="D191" s="13"/>
      <c r="E191" s="13"/>
      <c r="F191" s="12"/>
      <c r="G191" s="12"/>
      <c r="H191" s="13"/>
      <c r="I191" s="13"/>
      <c r="J191" s="13"/>
      <c r="K191" s="13"/>
      <c r="L191" s="13"/>
      <c r="M191" s="13"/>
      <c r="N191" s="13"/>
      <c r="O191" s="13"/>
      <c r="P191" s="13"/>
    </row>
    <row r="192" spans="1:16" x14ac:dyDescent="0.25">
      <c r="A192" s="13"/>
      <c r="B192" s="13"/>
      <c r="C192" s="13"/>
      <c r="D192" s="13"/>
      <c r="E192" s="13"/>
      <c r="F192" s="12"/>
      <c r="G192" s="12"/>
      <c r="H192" s="13"/>
      <c r="I192" s="13"/>
      <c r="J192" s="13"/>
      <c r="K192" s="13"/>
      <c r="L192" s="13"/>
      <c r="M192" s="13"/>
      <c r="N192" s="13"/>
      <c r="O192" s="13"/>
      <c r="P192" s="13"/>
    </row>
    <row r="193" spans="1:16" x14ac:dyDescent="0.25">
      <c r="A193" s="13"/>
      <c r="B193" s="13"/>
      <c r="C193" s="13"/>
      <c r="D193" s="13"/>
      <c r="E193" s="13"/>
      <c r="F193" s="12"/>
      <c r="G193" s="12"/>
      <c r="H193" s="13"/>
      <c r="I193" s="13"/>
      <c r="J193" s="13"/>
      <c r="K193" s="13"/>
      <c r="L193" s="13"/>
      <c r="M193" s="13"/>
      <c r="N193" s="13"/>
      <c r="O193" s="13"/>
      <c r="P193" s="13"/>
    </row>
    <row r="194" spans="1:16" x14ac:dyDescent="0.25">
      <c r="A194" s="13"/>
      <c r="B194" s="13"/>
      <c r="C194" s="13"/>
      <c r="D194" s="13"/>
      <c r="E194" s="13"/>
      <c r="F194" s="12"/>
      <c r="G194" s="12"/>
      <c r="H194" s="13"/>
      <c r="I194" s="13"/>
      <c r="J194" s="13"/>
      <c r="K194" s="13"/>
      <c r="L194" s="13"/>
      <c r="M194" s="13"/>
      <c r="N194" s="13"/>
      <c r="O194" s="13"/>
      <c r="P194" s="13"/>
    </row>
    <row r="195" spans="1:16" x14ac:dyDescent="0.25">
      <c r="A195" s="13"/>
      <c r="B195" s="13"/>
      <c r="C195" s="13"/>
      <c r="D195" s="13"/>
      <c r="E195" s="13"/>
      <c r="F195" s="12"/>
      <c r="G195" s="12"/>
      <c r="H195" s="13"/>
      <c r="I195" s="13"/>
      <c r="J195" s="13"/>
      <c r="K195" s="13"/>
      <c r="L195" s="13"/>
      <c r="M195" s="13"/>
      <c r="N195" s="13"/>
      <c r="O195" s="13"/>
      <c r="P195" s="13"/>
    </row>
    <row r="196" spans="1:16" x14ac:dyDescent="0.25">
      <c r="A196" s="13"/>
      <c r="B196" s="13"/>
      <c r="C196" s="13"/>
      <c r="D196" s="13"/>
      <c r="E196" s="13"/>
      <c r="F196" s="12"/>
      <c r="G196" s="12"/>
      <c r="H196" s="13"/>
      <c r="I196" s="13"/>
      <c r="J196" s="13"/>
      <c r="K196" s="13"/>
      <c r="L196" s="13"/>
      <c r="M196" s="13"/>
      <c r="N196" s="13"/>
      <c r="O196" s="13"/>
      <c r="P196" s="13"/>
    </row>
    <row r="197" spans="1:16" x14ac:dyDescent="0.25">
      <c r="A197" s="13"/>
      <c r="B197" s="13"/>
      <c r="C197" s="13"/>
      <c r="D197" s="13"/>
      <c r="E197" s="13"/>
      <c r="F197" s="12"/>
      <c r="G197" s="12"/>
      <c r="H197" s="13"/>
      <c r="I197" s="13"/>
      <c r="J197" s="13"/>
      <c r="K197" s="13"/>
      <c r="L197" s="13"/>
      <c r="M197" s="13"/>
      <c r="N197" s="13"/>
      <c r="O197" s="13"/>
      <c r="P197" s="13"/>
    </row>
    <row r="198" spans="1:16" x14ac:dyDescent="0.25">
      <c r="A198" s="13"/>
      <c r="B198" s="13"/>
      <c r="C198" s="13"/>
      <c r="D198" s="13"/>
      <c r="E198" s="13"/>
      <c r="F198" s="12"/>
      <c r="G198" s="12"/>
      <c r="H198" s="13"/>
      <c r="I198" s="13"/>
      <c r="J198" s="13"/>
      <c r="K198" s="13"/>
      <c r="L198" s="13"/>
      <c r="M198" s="13"/>
      <c r="N198" s="13"/>
      <c r="O198" s="13"/>
      <c r="P198" s="13"/>
    </row>
    <row r="199" spans="1:16" x14ac:dyDescent="0.25">
      <c r="A199" s="13"/>
      <c r="B199" s="13"/>
      <c r="C199" s="13"/>
      <c r="D199" s="13"/>
      <c r="E199" s="13"/>
      <c r="F199" s="12"/>
      <c r="G199" s="12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1:16" x14ac:dyDescent="0.25">
      <c r="A200" s="13"/>
      <c r="B200" s="13"/>
      <c r="C200" s="13"/>
      <c r="D200" s="13"/>
      <c r="E200" s="13"/>
      <c r="F200" s="12"/>
      <c r="G200" s="12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1:16" x14ac:dyDescent="0.25">
      <c r="A201" s="13"/>
      <c r="B201" s="13"/>
      <c r="C201" s="13"/>
      <c r="D201" s="13"/>
      <c r="E201" s="13"/>
      <c r="F201" s="12"/>
      <c r="G201" s="12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1:16" x14ac:dyDescent="0.25">
      <c r="A202" s="13"/>
      <c r="B202" s="13"/>
      <c r="C202" s="13"/>
      <c r="D202" s="13"/>
      <c r="E202" s="13"/>
      <c r="F202" s="12"/>
      <c r="G202" s="12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1:16" x14ac:dyDescent="0.25">
      <c r="A203" s="13"/>
      <c r="B203" s="13"/>
      <c r="C203" s="13"/>
      <c r="D203" s="13"/>
      <c r="E203" s="13"/>
      <c r="F203" s="12"/>
      <c r="G203" s="12"/>
      <c r="H203" s="13"/>
      <c r="I203" s="13"/>
      <c r="J203" s="13"/>
      <c r="K203" s="13"/>
      <c r="L203" s="13"/>
      <c r="M203" s="13"/>
      <c r="N203" s="13"/>
      <c r="O203" s="13"/>
      <c r="P203" s="13"/>
    </row>
    <row r="204" spans="1:16" x14ac:dyDescent="0.25">
      <c r="A204" s="13"/>
      <c r="B204" s="13"/>
      <c r="C204" s="13"/>
      <c r="D204" s="13"/>
      <c r="E204" s="13"/>
      <c r="F204" s="12"/>
      <c r="G204" s="12"/>
      <c r="H204" s="13"/>
      <c r="I204" s="13"/>
      <c r="J204" s="13"/>
      <c r="K204" s="13"/>
      <c r="L204" s="13"/>
      <c r="M204" s="13"/>
      <c r="N204" s="13"/>
      <c r="O204" s="13"/>
      <c r="P204" s="13"/>
    </row>
    <row r="205" spans="1:16" x14ac:dyDescent="0.25">
      <c r="A205" s="13"/>
      <c r="B205" s="13"/>
      <c r="C205" s="13"/>
      <c r="D205" s="13"/>
      <c r="E205" s="13"/>
      <c r="F205" s="12"/>
      <c r="G205" s="12"/>
      <c r="H205" s="13"/>
      <c r="I205" s="13"/>
      <c r="J205" s="13"/>
      <c r="K205" s="13"/>
      <c r="L205" s="13"/>
      <c r="M205" s="13"/>
      <c r="N205" s="13"/>
      <c r="O205" s="13"/>
      <c r="P205" s="13"/>
    </row>
    <row r="206" spans="1:16" x14ac:dyDescent="0.25">
      <c r="A206" s="13"/>
      <c r="B206" s="13"/>
      <c r="C206" s="13"/>
      <c r="D206" s="13"/>
      <c r="E206" s="13"/>
      <c r="F206" s="12"/>
      <c r="G206" s="12"/>
      <c r="H206" s="13"/>
      <c r="I206" s="13"/>
      <c r="J206" s="13"/>
      <c r="K206" s="13"/>
      <c r="L206" s="13"/>
      <c r="M206" s="13"/>
      <c r="N206" s="13"/>
      <c r="O206" s="13"/>
      <c r="P206" s="13"/>
    </row>
    <row r="207" spans="1:16" x14ac:dyDescent="0.25">
      <c r="A207" s="13"/>
      <c r="B207" s="13"/>
      <c r="C207" s="13"/>
      <c r="D207" s="13"/>
      <c r="E207" s="13"/>
      <c r="F207" s="12"/>
      <c r="G207" s="12"/>
      <c r="H207" s="13"/>
      <c r="I207" s="13"/>
      <c r="J207" s="13"/>
      <c r="K207" s="13"/>
      <c r="L207" s="13"/>
      <c r="M207" s="13"/>
      <c r="N207" s="13"/>
      <c r="O207" s="13"/>
      <c r="P207" s="13"/>
    </row>
    <row r="208" spans="1:16" x14ac:dyDescent="0.25">
      <c r="A208" s="13"/>
      <c r="B208" s="13"/>
      <c r="C208" s="13"/>
      <c r="D208" s="13"/>
      <c r="E208" s="13"/>
      <c r="F208" s="12"/>
      <c r="G208" s="12"/>
      <c r="H208" s="13"/>
      <c r="I208" s="13"/>
      <c r="J208" s="13"/>
      <c r="K208" s="13"/>
      <c r="L208" s="13"/>
      <c r="M208" s="13"/>
      <c r="N208" s="13"/>
      <c r="O208" s="13"/>
      <c r="P208" s="13"/>
    </row>
    <row r="209" spans="1:16" x14ac:dyDescent="0.25">
      <c r="A209" s="13"/>
      <c r="B209" s="13"/>
      <c r="C209" s="13"/>
      <c r="D209" s="13"/>
      <c r="E209" s="13"/>
      <c r="F209" s="12"/>
      <c r="G209" s="12"/>
      <c r="H209" s="13"/>
      <c r="I209" s="13"/>
      <c r="J209" s="13"/>
      <c r="K209" s="13"/>
      <c r="L209" s="13"/>
      <c r="M209" s="13"/>
      <c r="N209" s="13"/>
      <c r="O209" s="13"/>
      <c r="P209" s="13"/>
    </row>
    <row r="210" spans="1:16" x14ac:dyDescent="0.25">
      <c r="A210" s="13"/>
      <c r="B210" s="13"/>
      <c r="C210" s="13"/>
      <c r="D210" s="13"/>
      <c r="E210" s="13"/>
      <c r="F210" s="12"/>
      <c r="G210" s="12"/>
      <c r="H210" s="13"/>
      <c r="I210" s="13"/>
      <c r="J210" s="13"/>
      <c r="K210" s="13"/>
      <c r="L210" s="13"/>
      <c r="M210" s="13"/>
      <c r="N210" s="13"/>
      <c r="O210" s="13"/>
      <c r="P210" s="13"/>
    </row>
    <row r="211" spans="1:16" x14ac:dyDescent="0.25">
      <c r="A211" s="13"/>
      <c r="B211" s="13"/>
      <c r="C211" s="13"/>
      <c r="D211" s="13"/>
      <c r="E211" s="13"/>
      <c r="F211" s="12"/>
      <c r="G211" s="12"/>
      <c r="H211" s="13"/>
      <c r="I211" s="13"/>
      <c r="J211" s="13"/>
      <c r="K211" s="13"/>
      <c r="L211" s="13"/>
      <c r="M211" s="13"/>
      <c r="N211" s="13"/>
      <c r="O211" s="13"/>
      <c r="P211" s="13"/>
    </row>
    <row r="212" spans="1:16" x14ac:dyDescent="0.25">
      <c r="A212" s="13"/>
      <c r="B212" s="13"/>
      <c r="C212" s="13"/>
      <c r="D212" s="13"/>
      <c r="E212" s="13"/>
      <c r="F212" s="12"/>
      <c r="G212" s="12"/>
      <c r="H212" s="13"/>
      <c r="I212" s="13"/>
      <c r="J212" s="13"/>
      <c r="K212" s="13"/>
      <c r="L212" s="13"/>
      <c r="M212" s="13"/>
      <c r="N212" s="13"/>
      <c r="O212" s="13"/>
      <c r="P212" s="13"/>
    </row>
    <row r="213" spans="1:16" x14ac:dyDescent="0.25">
      <c r="A213" s="13"/>
      <c r="B213" s="13"/>
      <c r="C213" s="13"/>
      <c r="D213" s="13"/>
      <c r="E213" s="13"/>
      <c r="F213" s="12"/>
      <c r="G213" s="12"/>
      <c r="H213" s="13"/>
      <c r="I213" s="13"/>
      <c r="J213" s="13"/>
      <c r="K213" s="13"/>
      <c r="L213" s="13"/>
      <c r="M213" s="13"/>
      <c r="N213" s="13"/>
      <c r="O213" s="13"/>
      <c r="P213" s="13"/>
    </row>
    <row r="214" spans="1:16" x14ac:dyDescent="0.25">
      <c r="A214" s="13"/>
      <c r="B214" s="13"/>
      <c r="C214" s="13"/>
      <c r="D214" s="13"/>
      <c r="E214" s="13"/>
      <c r="F214" s="12"/>
      <c r="G214" s="12"/>
      <c r="H214" s="13"/>
      <c r="I214" s="13"/>
      <c r="J214" s="13"/>
      <c r="K214" s="13"/>
      <c r="L214" s="13"/>
      <c r="M214" s="13"/>
      <c r="N214" s="13"/>
      <c r="O214" s="13"/>
      <c r="P214" s="13"/>
    </row>
    <row r="215" spans="1:16" x14ac:dyDescent="0.25">
      <c r="A215" s="13"/>
      <c r="B215" s="13"/>
      <c r="C215" s="13"/>
      <c r="D215" s="13"/>
      <c r="E215" s="13"/>
      <c r="F215" s="12"/>
      <c r="G215" s="12"/>
      <c r="H215" s="13"/>
      <c r="I215" s="13"/>
      <c r="J215" s="13"/>
      <c r="K215" s="13"/>
      <c r="L215" s="13"/>
      <c r="M215" s="13"/>
      <c r="N215" s="13"/>
      <c r="O215" s="13"/>
      <c r="P215" s="13"/>
    </row>
    <row r="216" spans="1:16" x14ac:dyDescent="0.25">
      <c r="A216" s="13"/>
      <c r="B216" s="13"/>
      <c r="C216" s="13"/>
      <c r="D216" s="13"/>
      <c r="E216" s="13"/>
      <c r="F216" s="12"/>
      <c r="G216" s="12"/>
      <c r="H216" s="13"/>
      <c r="I216" s="13"/>
      <c r="J216" s="13"/>
      <c r="K216" s="13"/>
      <c r="L216" s="13"/>
      <c r="M216" s="13"/>
      <c r="N216" s="13"/>
      <c r="O216" s="13"/>
      <c r="P216" s="13"/>
    </row>
    <row r="217" spans="1:16" x14ac:dyDescent="0.25">
      <c r="A217" s="13"/>
      <c r="B217" s="13"/>
      <c r="C217" s="13"/>
      <c r="D217" s="13"/>
      <c r="E217" s="13"/>
      <c r="F217" s="12"/>
      <c r="G217" s="12"/>
      <c r="H217" s="13"/>
      <c r="I217" s="13"/>
      <c r="J217" s="13"/>
      <c r="K217" s="13"/>
      <c r="L217" s="13"/>
      <c r="M217" s="13"/>
      <c r="N217" s="13"/>
      <c r="O217" s="13"/>
      <c r="P217" s="13"/>
    </row>
    <row r="218" spans="1:16" x14ac:dyDescent="0.25">
      <c r="A218" s="13"/>
      <c r="B218" s="13"/>
      <c r="C218" s="13"/>
      <c r="D218" s="13"/>
      <c r="E218" s="13"/>
      <c r="F218" s="12"/>
      <c r="G218" s="12"/>
      <c r="H218" s="13"/>
      <c r="I218" s="13"/>
      <c r="J218" s="13"/>
      <c r="K218" s="13"/>
      <c r="L218" s="13"/>
      <c r="M218" s="13"/>
      <c r="N218" s="13"/>
      <c r="O218" s="13"/>
      <c r="P218" s="13"/>
    </row>
    <row r="219" spans="1:16" x14ac:dyDescent="0.25">
      <c r="A219" s="13"/>
      <c r="B219" s="13"/>
      <c r="C219" s="13"/>
      <c r="D219" s="13"/>
      <c r="E219" s="13"/>
      <c r="F219" s="12"/>
      <c r="G219" s="12"/>
      <c r="H219" s="13"/>
      <c r="I219" s="13"/>
      <c r="J219" s="13"/>
      <c r="K219" s="13"/>
      <c r="L219" s="13"/>
      <c r="M219" s="13"/>
      <c r="N219" s="13"/>
      <c r="O219" s="13"/>
      <c r="P219" s="13"/>
    </row>
    <row r="220" spans="1:16" x14ac:dyDescent="0.25">
      <c r="A220" s="13"/>
      <c r="B220" s="13"/>
      <c r="C220" s="13"/>
      <c r="D220" s="13"/>
      <c r="E220" s="13"/>
      <c r="F220" s="12"/>
      <c r="G220" s="12"/>
      <c r="H220" s="13"/>
      <c r="I220" s="13"/>
      <c r="J220" s="13"/>
      <c r="K220" s="13"/>
      <c r="L220" s="13"/>
      <c r="M220" s="13"/>
      <c r="N220" s="13"/>
      <c r="O220" s="13"/>
      <c r="P220" s="13"/>
    </row>
    <row r="221" spans="1:16" x14ac:dyDescent="0.25">
      <c r="A221" s="13"/>
      <c r="B221" s="13"/>
      <c r="C221" s="13"/>
      <c r="D221" s="13"/>
      <c r="E221" s="13"/>
      <c r="F221" s="12"/>
      <c r="G221" s="12"/>
      <c r="H221" s="13"/>
      <c r="I221" s="13"/>
      <c r="J221" s="13"/>
      <c r="K221" s="13"/>
      <c r="L221" s="13"/>
      <c r="M221" s="13"/>
      <c r="N221" s="13"/>
      <c r="O221" s="13"/>
      <c r="P221" s="13"/>
    </row>
    <row r="222" spans="1:16" x14ac:dyDescent="0.25">
      <c r="A222" s="13"/>
      <c r="B222" s="13"/>
      <c r="C222" s="13"/>
      <c r="D222" s="13"/>
      <c r="E222" s="13"/>
      <c r="F222" s="12"/>
      <c r="G222" s="12"/>
      <c r="H222" s="13"/>
      <c r="I222" s="13"/>
      <c r="J222" s="13"/>
      <c r="K222" s="13"/>
      <c r="L222" s="13"/>
      <c r="M222" s="13"/>
      <c r="N222" s="13"/>
      <c r="O222" s="13"/>
      <c r="P222" s="13"/>
    </row>
    <row r="223" spans="1:16" x14ac:dyDescent="0.25">
      <c r="A223" s="13"/>
      <c r="B223" s="13"/>
      <c r="C223" s="13"/>
      <c r="D223" s="13"/>
      <c r="E223" s="13"/>
      <c r="F223" s="12"/>
      <c r="G223" s="12"/>
      <c r="H223" s="13"/>
      <c r="I223" s="13"/>
      <c r="J223" s="13"/>
      <c r="K223" s="13"/>
      <c r="L223" s="13"/>
      <c r="M223" s="13"/>
      <c r="N223" s="13"/>
      <c r="O223" s="13"/>
      <c r="P223" s="13"/>
    </row>
    <row r="224" spans="1:16" x14ac:dyDescent="0.25">
      <c r="A224" s="13"/>
      <c r="B224" s="13"/>
      <c r="C224" s="13"/>
      <c r="D224" s="13"/>
      <c r="E224" s="13"/>
      <c r="F224" s="12"/>
      <c r="G224" s="12"/>
      <c r="H224" s="13"/>
      <c r="I224" s="13"/>
      <c r="J224" s="13"/>
      <c r="K224" s="13"/>
      <c r="L224" s="13"/>
      <c r="M224" s="13"/>
      <c r="N224" s="13"/>
      <c r="O224" s="13"/>
      <c r="P224" s="13"/>
    </row>
    <row r="225" spans="1:16" x14ac:dyDescent="0.25">
      <c r="A225" s="13"/>
      <c r="B225" s="13"/>
      <c r="C225" s="13"/>
      <c r="D225" s="13"/>
      <c r="E225" s="13"/>
      <c r="F225" s="12"/>
      <c r="G225" s="12"/>
      <c r="H225" s="13"/>
      <c r="I225" s="13"/>
      <c r="J225" s="13"/>
      <c r="K225" s="13"/>
      <c r="L225" s="13"/>
      <c r="M225" s="13"/>
      <c r="N225" s="13"/>
      <c r="O225" s="13"/>
      <c r="P225" s="13"/>
    </row>
    <row r="226" spans="1:16" x14ac:dyDescent="0.25">
      <c r="A226" s="13"/>
      <c r="B226" s="13"/>
      <c r="C226" s="13"/>
      <c r="D226" s="13"/>
      <c r="E226" s="13"/>
      <c r="F226" s="12"/>
      <c r="G226" s="12"/>
      <c r="H226" s="13"/>
      <c r="I226" s="12"/>
      <c r="J226" s="12"/>
      <c r="K226" s="12"/>
      <c r="L226" s="12"/>
      <c r="M226" s="12"/>
      <c r="N226" s="12"/>
      <c r="O226" s="12"/>
      <c r="P226" s="12"/>
    </row>
    <row r="227" spans="1:16" x14ac:dyDescent="0.25">
      <c r="A227" s="13"/>
      <c r="B227" s="13"/>
      <c r="C227" s="13"/>
      <c r="D227" s="13"/>
      <c r="E227" s="13"/>
      <c r="F227" s="12"/>
      <c r="G227" s="12"/>
      <c r="H227" s="13"/>
      <c r="I227" s="12"/>
      <c r="J227" s="12"/>
      <c r="K227" s="12"/>
      <c r="L227" s="12"/>
      <c r="M227" s="12"/>
      <c r="N227" s="12"/>
      <c r="O227" s="12"/>
      <c r="P227" s="12"/>
    </row>
    <row r="228" spans="1:16" x14ac:dyDescent="0.25">
      <c r="A228" s="13"/>
      <c r="B228" s="13"/>
      <c r="C228" s="13"/>
      <c r="D228" s="13"/>
      <c r="E228" s="13"/>
      <c r="F228" s="12"/>
      <c r="G228" s="12"/>
      <c r="H228" s="13"/>
      <c r="I228" s="12"/>
      <c r="J228" s="12"/>
      <c r="K228" s="12"/>
      <c r="L228" s="12"/>
      <c r="M228" s="12"/>
      <c r="N228" s="12"/>
      <c r="O228" s="12"/>
      <c r="P228" s="12"/>
    </row>
    <row r="229" spans="1:16" x14ac:dyDescent="0.25">
      <c r="A229" s="13"/>
      <c r="B229" s="13"/>
      <c r="C229" s="13"/>
      <c r="D229" s="13"/>
      <c r="E229" s="13"/>
      <c r="F229" s="12"/>
      <c r="G229" s="12"/>
      <c r="H229" s="13"/>
    </row>
    <row r="230" spans="1:16" x14ac:dyDescent="0.25">
      <c r="A230" s="13"/>
      <c r="B230" s="13"/>
      <c r="C230" s="13"/>
      <c r="D230" s="13"/>
      <c r="E230" s="13"/>
      <c r="F230" s="12"/>
      <c r="G230" s="12"/>
      <c r="H230" s="13"/>
    </row>
    <row r="231" spans="1:16" x14ac:dyDescent="0.25">
      <c r="A231" s="13"/>
      <c r="B231" s="13"/>
      <c r="C231" s="13"/>
      <c r="D231" s="13"/>
      <c r="E231" s="13"/>
      <c r="F231" s="12"/>
      <c r="G231" s="12"/>
      <c r="H231" s="13"/>
    </row>
    <row r="232" spans="1:16" x14ac:dyDescent="0.25">
      <c r="A232" s="13"/>
      <c r="B232" s="13"/>
      <c r="C232" s="13"/>
      <c r="D232" s="13"/>
      <c r="E232" s="13"/>
      <c r="F232" s="12"/>
      <c r="G232" s="12"/>
      <c r="H232" s="13"/>
    </row>
    <row r="233" spans="1:16" x14ac:dyDescent="0.25">
      <c r="A233" s="13"/>
      <c r="B233" s="13"/>
      <c r="C233" s="13"/>
      <c r="D233" s="13"/>
      <c r="E233" s="13"/>
      <c r="F233" s="12"/>
      <c r="G233" s="12"/>
      <c r="H233" s="13"/>
    </row>
    <row r="234" spans="1:16" x14ac:dyDescent="0.25">
      <c r="A234" s="13"/>
      <c r="B234" s="13"/>
      <c r="C234" s="13"/>
      <c r="D234" s="13"/>
      <c r="E234" s="13"/>
      <c r="F234" s="12"/>
      <c r="G234" s="12"/>
      <c r="H234" s="13"/>
    </row>
    <row r="235" spans="1:16" x14ac:dyDescent="0.25">
      <c r="A235" s="13"/>
      <c r="B235" s="13"/>
      <c r="C235" s="13"/>
      <c r="D235" s="13"/>
      <c r="E235" s="13"/>
      <c r="F235" s="12"/>
      <c r="G235" s="12"/>
      <c r="H235" s="13"/>
    </row>
    <row r="236" spans="1:16" x14ac:dyDescent="0.25">
      <c r="A236" s="13"/>
      <c r="B236" s="13"/>
      <c r="C236" s="13"/>
      <c r="D236" s="13"/>
      <c r="E236" s="13"/>
      <c r="F236" s="12"/>
      <c r="G236" s="12"/>
      <c r="H236" s="13"/>
    </row>
    <row r="237" spans="1:16" x14ac:dyDescent="0.25">
      <c r="A237" s="13"/>
      <c r="B237" s="13"/>
      <c r="C237" s="13"/>
      <c r="D237" s="13"/>
      <c r="E237" s="13"/>
      <c r="F237" s="12"/>
      <c r="G237" s="12"/>
      <c r="H237" s="13"/>
    </row>
    <row r="238" spans="1:16" x14ac:dyDescent="0.25">
      <c r="A238" s="13"/>
      <c r="B238" s="13"/>
      <c r="C238" s="13"/>
      <c r="D238" s="13"/>
      <c r="E238" s="13"/>
      <c r="F238" s="12"/>
      <c r="G238" s="12"/>
      <c r="H238" s="13"/>
    </row>
    <row r="239" spans="1:16" x14ac:dyDescent="0.25">
      <c r="A239" s="13"/>
      <c r="B239" s="13"/>
      <c r="C239" s="13"/>
      <c r="D239" s="13"/>
      <c r="E239" s="13"/>
      <c r="F239" s="12"/>
      <c r="G239" s="12"/>
      <c r="H239" s="13"/>
    </row>
    <row r="240" spans="1:16" x14ac:dyDescent="0.25">
      <c r="A240" s="13"/>
      <c r="B240" s="13"/>
      <c r="C240" s="13"/>
      <c r="D240" s="13"/>
      <c r="E240" s="13"/>
      <c r="F240" s="12"/>
      <c r="G240" s="12"/>
      <c r="H240" s="13"/>
    </row>
    <row r="241" spans="1:8" x14ac:dyDescent="0.25">
      <c r="A241" s="13"/>
      <c r="B241" s="13"/>
      <c r="C241" s="13"/>
      <c r="D241" s="13"/>
      <c r="E241" s="13"/>
      <c r="F241" s="12"/>
      <c r="G241" s="12"/>
      <c r="H241" s="13"/>
    </row>
    <row r="242" spans="1:8" x14ac:dyDescent="0.25">
      <c r="A242" s="13"/>
      <c r="B242" s="13"/>
      <c r="C242" s="13"/>
      <c r="D242" s="13"/>
      <c r="E242" s="13"/>
      <c r="F242" s="12"/>
      <c r="G242" s="12"/>
      <c r="H242" s="13"/>
    </row>
    <row r="243" spans="1:8" x14ac:dyDescent="0.25">
      <c r="A243" s="13"/>
      <c r="B243" s="13"/>
      <c r="C243" s="13"/>
      <c r="D243" s="13"/>
      <c r="E243" s="13"/>
      <c r="F243" s="12"/>
      <c r="G243" s="12"/>
      <c r="H243" s="13"/>
    </row>
    <row r="244" spans="1:8" x14ac:dyDescent="0.25">
      <c r="A244" s="13"/>
      <c r="B244" s="13"/>
      <c r="C244" s="13"/>
      <c r="D244" s="13"/>
      <c r="E244" s="13"/>
      <c r="F244" s="12"/>
      <c r="G244" s="12"/>
      <c r="H244" s="13"/>
    </row>
    <row r="245" spans="1:8" x14ac:dyDescent="0.25">
      <c r="A245" s="13"/>
      <c r="B245" s="13"/>
      <c r="C245" s="13"/>
      <c r="D245" s="13"/>
      <c r="E245" s="13"/>
      <c r="F245" s="12"/>
      <c r="G245" s="12"/>
      <c r="H245" s="13"/>
    </row>
    <row r="246" spans="1:8" x14ac:dyDescent="0.25">
      <c r="A246" s="13"/>
      <c r="B246" s="13"/>
      <c r="C246" s="13"/>
      <c r="D246" s="13"/>
      <c r="E246" s="13"/>
      <c r="F246" s="12"/>
      <c r="G246" s="12"/>
      <c r="H246" s="13"/>
    </row>
    <row r="247" spans="1:8" x14ac:dyDescent="0.25">
      <c r="A247" s="13"/>
      <c r="B247" s="13"/>
      <c r="C247" s="13"/>
      <c r="D247" s="13"/>
      <c r="E247" s="13"/>
      <c r="F247" s="12"/>
      <c r="G247" s="12"/>
      <c r="H247" s="13"/>
    </row>
    <row r="248" spans="1:8" x14ac:dyDescent="0.25">
      <c r="A248" s="13"/>
      <c r="B248" s="13"/>
      <c r="C248" s="13"/>
      <c r="D248" s="13"/>
      <c r="E248" s="13"/>
      <c r="F248" s="12"/>
      <c r="G248" s="12"/>
      <c r="H248" s="13"/>
    </row>
    <row r="249" spans="1:8" x14ac:dyDescent="0.25">
      <c r="A249" s="13"/>
      <c r="B249" s="13"/>
      <c r="C249" s="13"/>
      <c r="D249" s="13"/>
      <c r="E249" s="13"/>
      <c r="F249" s="12"/>
      <c r="G249" s="12"/>
      <c r="H249" s="13"/>
    </row>
    <row r="250" spans="1:8" x14ac:dyDescent="0.25">
      <c r="A250" s="13"/>
      <c r="B250" s="13"/>
      <c r="C250" s="13"/>
      <c r="D250" s="13"/>
      <c r="E250" s="13"/>
      <c r="F250" s="12"/>
      <c r="G250" s="12"/>
      <c r="H250" s="13"/>
    </row>
    <row r="251" spans="1:8" x14ac:dyDescent="0.25">
      <c r="A251" s="13"/>
      <c r="B251" s="13"/>
      <c r="C251" s="13"/>
      <c r="D251" s="13"/>
      <c r="E251" s="13"/>
      <c r="F251" s="12"/>
      <c r="G251" s="12"/>
      <c r="H251" s="13"/>
    </row>
    <row r="252" spans="1:8" x14ac:dyDescent="0.25">
      <c r="A252" s="13"/>
      <c r="B252" s="13"/>
      <c r="C252" s="13"/>
      <c r="D252" s="13"/>
      <c r="E252" s="13"/>
      <c r="F252" s="12"/>
      <c r="G252" s="12"/>
      <c r="H252" s="13"/>
    </row>
    <row r="253" spans="1:8" x14ac:dyDescent="0.25">
      <c r="A253" s="13"/>
      <c r="B253" s="13"/>
      <c r="C253" s="13"/>
      <c r="D253" s="13"/>
      <c r="E253" s="13"/>
      <c r="F253" s="12"/>
      <c r="G253" s="12"/>
      <c r="H253" s="13"/>
    </row>
    <row r="254" spans="1:8" x14ac:dyDescent="0.25">
      <c r="A254" s="13"/>
      <c r="B254" s="13"/>
      <c r="C254" s="13"/>
      <c r="D254" s="13"/>
      <c r="E254" s="13"/>
      <c r="F254" s="12"/>
      <c r="G254" s="12"/>
      <c r="H254" s="13"/>
    </row>
    <row r="255" spans="1:8" x14ac:dyDescent="0.25">
      <c r="A255" s="13"/>
      <c r="B255" s="13"/>
      <c r="C255" s="13"/>
      <c r="D255" s="13"/>
      <c r="E255" s="13"/>
      <c r="F255" s="12"/>
      <c r="G255" s="12"/>
      <c r="H255" s="13"/>
    </row>
    <row r="256" spans="1:8" x14ac:dyDescent="0.25">
      <c r="A256" s="13"/>
      <c r="B256" s="13"/>
      <c r="C256" s="13"/>
      <c r="D256" s="13"/>
      <c r="E256" s="13"/>
      <c r="F256" s="12"/>
      <c r="G256" s="12"/>
      <c r="H256" s="13"/>
    </row>
    <row r="257" spans="1:8" x14ac:dyDescent="0.25">
      <c r="A257" s="13"/>
      <c r="B257" s="13"/>
      <c r="C257" s="13"/>
      <c r="D257" s="13"/>
      <c r="E257" s="13"/>
      <c r="F257" s="12"/>
      <c r="G257" s="12"/>
      <c r="H257" s="13"/>
    </row>
    <row r="258" spans="1:8" x14ac:dyDescent="0.25">
      <c r="A258" s="13"/>
      <c r="B258" s="13"/>
      <c r="C258" s="13"/>
      <c r="D258" s="13"/>
      <c r="E258" s="13"/>
      <c r="F258" s="12"/>
      <c r="G258" s="12"/>
      <c r="H258" s="13"/>
    </row>
    <row r="259" spans="1:8" x14ac:dyDescent="0.25">
      <c r="A259" s="13"/>
      <c r="B259" s="13"/>
      <c r="C259" s="13"/>
      <c r="D259" s="13"/>
      <c r="E259" s="13"/>
      <c r="F259" s="12"/>
      <c r="G259" s="12"/>
      <c r="H259" s="13"/>
    </row>
    <row r="260" spans="1:8" x14ac:dyDescent="0.25">
      <c r="A260" s="13"/>
      <c r="B260" s="13"/>
      <c r="C260" s="13"/>
      <c r="D260" s="13"/>
      <c r="E260" s="13"/>
      <c r="F260" s="12"/>
      <c r="G260" s="12"/>
      <c r="H260" s="13"/>
    </row>
    <row r="261" spans="1:8" x14ac:dyDescent="0.25">
      <c r="A261" s="13"/>
      <c r="B261" s="13"/>
      <c r="C261" s="13"/>
      <c r="D261" s="13"/>
      <c r="E261" s="13"/>
      <c r="F261" s="12"/>
      <c r="G261" s="12"/>
      <c r="H261" s="13"/>
    </row>
    <row r="262" spans="1:8" x14ac:dyDescent="0.25">
      <c r="A262" s="13"/>
      <c r="B262" s="13"/>
      <c r="C262" s="13"/>
      <c r="D262" s="13"/>
      <c r="E262" s="13"/>
      <c r="F262" s="12"/>
      <c r="G262" s="12"/>
      <c r="H262" s="13"/>
    </row>
    <row r="263" spans="1:8" x14ac:dyDescent="0.25">
      <c r="A263" s="13"/>
      <c r="B263" s="13"/>
      <c r="C263" s="13"/>
      <c r="D263" s="13"/>
      <c r="E263" s="13"/>
      <c r="F263" s="12"/>
      <c r="G263" s="12"/>
      <c r="H263" s="13"/>
    </row>
    <row r="264" spans="1:8" x14ac:dyDescent="0.25">
      <c r="A264" s="13"/>
      <c r="B264" s="13"/>
      <c r="C264" s="13"/>
      <c r="D264" s="13"/>
      <c r="E264" s="13"/>
      <c r="F264" s="12"/>
      <c r="G264" s="12"/>
      <c r="H264" s="13"/>
    </row>
    <row r="265" spans="1:8" x14ac:dyDescent="0.25">
      <c r="A265" s="13"/>
      <c r="B265" s="13"/>
      <c r="C265" s="13"/>
      <c r="D265" s="13"/>
      <c r="E265" s="13"/>
      <c r="F265" s="12"/>
      <c r="G265" s="12"/>
      <c r="H265" s="13"/>
    </row>
    <row r="266" spans="1:8" x14ac:dyDescent="0.25">
      <c r="A266" s="13"/>
      <c r="B266" s="13"/>
      <c r="C266" s="13"/>
      <c r="D266" s="13"/>
      <c r="E266" s="13"/>
      <c r="F266" s="12"/>
      <c r="G266" s="12"/>
      <c r="H266" s="13"/>
    </row>
    <row r="267" spans="1:8" x14ac:dyDescent="0.25">
      <c r="A267" s="13"/>
      <c r="B267" s="13"/>
      <c r="C267" s="13"/>
      <c r="D267" s="13"/>
      <c r="E267" s="13"/>
      <c r="F267" s="12"/>
      <c r="G267" s="12"/>
      <c r="H267" s="13"/>
    </row>
    <row r="268" spans="1:8" x14ac:dyDescent="0.25">
      <c r="A268" s="13"/>
      <c r="B268" s="13"/>
      <c r="C268" s="13"/>
      <c r="D268" s="13"/>
      <c r="E268" s="13"/>
      <c r="F268" s="12"/>
      <c r="G268" s="12"/>
      <c r="H268" s="13"/>
    </row>
    <row r="269" spans="1:8" x14ac:dyDescent="0.25">
      <c r="A269" s="13"/>
      <c r="B269" s="13"/>
      <c r="C269" s="13"/>
      <c r="D269" s="13"/>
      <c r="E269" s="13"/>
      <c r="F269" s="12"/>
      <c r="G269" s="12"/>
      <c r="H269" s="13"/>
    </row>
    <row r="270" spans="1:8" x14ac:dyDescent="0.25">
      <c r="A270" s="13"/>
      <c r="B270" s="13"/>
      <c r="C270" s="13"/>
      <c r="D270" s="13"/>
      <c r="E270" s="13"/>
      <c r="F270" s="12"/>
      <c r="G270" s="12"/>
      <c r="H270" s="13"/>
    </row>
    <row r="271" spans="1:8" x14ac:dyDescent="0.25">
      <c r="A271" s="13"/>
      <c r="B271" s="13"/>
      <c r="C271" s="13"/>
      <c r="D271" s="13"/>
      <c r="E271" s="13"/>
      <c r="F271" s="12"/>
      <c r="G271" s="12"/>
      <c r="H271" s="13"/>
    </row>
    <row r="272" spans="1:8" x14ac:dyDescent="0.25">
      <c r="A272" s="13"/>
      <c r="B272" s="13"/>
      <c r="C272" s="13"/>
      <c r="D272" s="13"/>
      <c r="E272" s="13"/>
      <c r="F272" s="12"/>
      <c r="G272" s="12"/>
      <c r="H272" s="13"/>
    </row>
    <row r="273" spans="1:8" x14ac:dyDescent="0.25">
      <c r="A273" s="13"/>
      <c r="B273" s="13"/>
      <c r="C273" s="13"/>
      <c r="D273" s="13"/>
      <c r="E273" s="13"/>
      <c r="F273" s="12"/>
      <c r="G273" s="12"/>
      <c r="H273" s="13"/>
    </row>
    <row r="274" spans="1:8" x14ac:dyDescent="0.25">
      <c r="A274" s="13"/>
      <c r="B274" s="13"/>
      <c r="C274" s="13"/>
      <c r="D274" s="13"/>
      <c r="E274" s="13"/>
      <c r="F274" s="12"/>
      <c r="G274" s="12"/>
      <c r="H274" s="13"/>
    </row>
    <row r="275" spans="1:8" x14ac:dyDescent="0.25">
      <c r="A275" s="13"/>
      <c r="B275" s="13"/>
      <c r="C275" s="13"/>
      <c r="D275" s="13"/>
      <c r="E275" s="13"/>
      <c r="F275" s="12"/>
      <c r="G275" s="12"/>
      <c r="H275" s="13"/>
    </row>
    <row r="276" spans="1:8" x14ac:dyDescent="0.25">
      <c r="A276" s="13"/>
      <c r="B276" s="13"/>
      <c r="C276" s="13"/>
      <c r="D276" s="13"/>
      <c r="E276" s="13"/>
      <c r="F276" s="12"/>
      <c r="G276" s="12"/>
      <c r="H276" s="13"/>
    </row>
    <row r="277" spans="1:8" x14ac:dyDescent="0.25">
      <c r="A277" s="13"/>
      <c r="B277" s="13"/>
      <c r="C277" s="13"/>
      <c r="D277" s="13"/>
      <c r="E277" s="13"/>
      <c r="F277" s="12"/>
      <c r="G277" s="12"/>
      <c r="H277" s="13"/>
    </row>
    <row r="278" spans="1:8" x14ac:dyDescent="0.25">
      <c r="A278" s="13"/>
      <c r="B278" s="13"/>
      <c r="C278" s="13"/>
      <c r="D278" s="13"/>
      <c r="E278" s="13"/>
      <c r="F278" s="12"/>
      <c r="G278" s="12"/>
      <c r="H278" s="13"/>
    </row>
    <row r="279" spans="1:8" x14ac:dyDescent="0.25">
      <c r="A279" s="13"/>
      <c r="B279" s="13"/>
      <c r="C279" s="13"/>
      <c r="D279" s="13"/>
      <c r="E279" s="13"/>
      <c r="F279" s="12"/>
      <c r="G279" s="12"/>
      <c r="H279" s="13"/>
    </row>
    <row r="280" spans="1:8" x14ac:dyDescent="0.25">
      <c r="A280" s="13"/>
      <c r="B280" s="13"/>
      <c r="C280" s="13"/>
      <c r="D280" s="13"/>
      <c r="E280" s="13"/>
      <c r="F280" s="12"/>
      <c r="G280" s="12"/>
      <c r="H280" s="13"/>
    </row>
    <row r="281" spans="1:8" x14ac:dyDescent="0.25">
      <c r="A281" s="13"/>
      <c r="B281" s="13"/>
      <c r="C281" s="13"/>
      <c r="D281" s="13"/>
      <c r="E281" s="13"/>
      <c r="F281" s="12"/>
      <c r="G281" s="12"/>
      <c r="H281" s="13"/>
    </row>
    <row r="282" spans="1:8" x14ac:dyDescent="0.25">
      <c r="A282" s="13"/>
      <c r="B282" s="13"/>
      <c r="C282" s="13"/>
      <c r="D282" s="13"/>
      <c r="E282" s="13"/>
      <c r="F282" s="12"/>
      <c r="G282" s="12"/>
      <c r="H282" s="13"/>
    </row>
    <row r="283" spans="1:8" x14ac:dyDescent="0.25">
      <c r="A283" s="13"/>
      <c r="B283" s="13"/>
      <c r="C283" s="13"/>
      <c r="D283" s="13"/>
      <c r="E283" s="13"/>
      <c r="F283" s="12"/>
      <c r="G283" s="12"/>
      <c r="H283" s="13"/>
    </row>
    <row r="284" spans="1:8" x14ac:dyDescent="0.25">
      <c r="A284" s="13"/>
      <c r="B284" s="13"/>
      <c r="C284" s="13"/>
      <c r="D284" s="13"/>
      <c r="E284" s="13"/>
      <c r="F284" s="12"/>
      <c r="G284" s="12"/>
      <c r="H284" s="13"/>
    </row>
    <row r="285" spans="1:8" x14ac:dyDescent="0.25">
      <c r="A285" s="13"/>
      <c r="B285" s="13"/>
      <c r="C285" s="13"/>
      <c r="D285" s="13"/>
      <c r="E285" s="13"/>
      <c r="F285" s="12"/>
      <c r="G285" s="12"/>
      <c r="H285" s="13"/>
    </row>
    <row r="286" spans="1:8" x14ac:dyDescent="0.25">
      <c r="A286" s="13"/>
      <c r="B286" s="13"/>
      <c r="C286" s="13"/>
      <c r="D286" s="13"/>
      <c r="E286" s="13"/>
      <c r="F286" s="12"/>
      <c r="G286" s="12"/>
      <c r="H286" s="13"/>
    </row>
    <row r="287" spans="1:8" x14ac:dyDescent="0.25">
      <c r="A287" s="13"/>
      <c r="B287" s="13"/>
      <c r="C287" s="13"/>
      <c r="D287" s="13"/>
      <c r="E287" s="13"/>
      <c r="F287" s="12"/>
      <c r="G287" s="12"/>
      <c r="H287" s="13"/>
    </row>
    <row r="288" spans="1:8" x14ac:dyDescent="0.25">
      <c r="A288" s="13"/>
      <c r="B288" s="13"/>
      <c r="C288" s="13"/>
      <c r="D288" s="13"/>
      <c r="E288" s="13"/>
      <c r="F288" s="12"/>
      <c r="G288" s="12"/>
      <c r="H288" s="13"/>
    </row>
    <row r="289" spans="1:8" x14ac:dyDescent="0.25">
      <c r="A289" s="13"/>
      <c r="B289" s="13"/>
      <c r="C289" s="13"/>
      <c r="D289" s="13"/>
      <c r="E289" s="13"/>
      <c r="F289" s="12"/>
      <c r="G289" s="12"/>
      <c r="H289" s="13"/>
    </row>
    <row r="290" spans="1:8" x14ac:dyDescent="0.25">
      <c r="A290" s="13"/>
      <c r="B290" s="13"/>
      <c r="C290" s="13"/>
      <c r="D290" s="13"/>
      <c r="E290" s="13"/>
      <c r="F290" s="12"/>
      <c r="G290" s="12"/>
      <c r="H290" s="13"/>
    </row>
    <row r="291" spans="1:8" x14ac:dyDescent="0.25">
      <c r="A291" s="13"/>
      <c r="B291" s="13"/>
      <c r="C291" s="13"/>
      <c r="D291" s="13"/>
      <c r="E291" s="13"/>
      <c r="F291" s="12"/>
      <c r="G291" s="12"/>
      <c r="H291" s="13"/>
    </row>
    <row r="292" spans="1:8" x14ac:dyDescent="0.25">
      <c r="A292" s="13"/>
      <c r="B292" s="13"/>
      <c r="C292" s="13"/>
      <c r="D292" s="13"/>
      <c r="E292" s="13"/>
      <c r="F292" s="12"/>
      <c r="G292" s="12"/>
      <c r="H292" s="13"/>
    </row>
    <row r="293" spans="1:8" x14ac:dyDescent="0.25">
      <c r="A293" s="13"/>
      <c r="B293" s="13"/>
      <c r="C293" s="13"/>
      <c r="D293" s="13"/>
      <c r="E293" s="13"/>
      <c r="F293" s="12"/>
      <c r="G293" s="12"/>
      <c r="H293" s="13"/>
    </row>
    <row r="294" spans="1:8" x14ac:dyDescent="0.25">
      <c r="A294" s="13"/>
      <c r="B294" s="13"/>
      <c r="C294" s="13"/>
      <c r="D294" s="13"/>
      <c r="E294" s="13"/>
      <c r="F294" s="12"/>
      <c r="G294" s="12"/>
      <c r="H294" s="13"/>
    </row>
    <row r="295" spans="1:8" x14ac:dyDescent="0.25">
      <c r="A295" s="13"/>
      <c r="B295" s="13"/>
      <c r="C295" s="13"/>
      <c r="D295" s="13"/>
      <c r="E295" s="13"/>
      <c r="F295" s="12"/>
      <c r="G295" s="12"/>
      <c r="H295" s="13"/>
    </row>
    <row r="296" spans="1:8" x14ac:dyDescent="0.25">
      <c r="A296" s="13"/>
      <c r="B296" s="13"/>
      <c r="C296" s="13"/>
      <c r="D296" s="13"/>
      <c r="E296" s="13"/>
      <c r="F296" s="12"/>
      <c r="G296" s="12"/>
      <c r="H296" s="13"/>
    </row>
    <row r="297" spans="1:8" x14ac:dyDescent="0.25">
      <c r="A297" s="13"/>
      <c r="B297" s="13"/>
      <c r="C297" s="13"/>
      <c r="D297" s="13"/>
      <c r="E297" s="13"/>
      <c r="F297" s="12"/>
      <c r="G297" s="12"/>
      <c r="H297" s="13"/>
    </row>
    <row r="298" spans="1:8" x14ac:dyDescent="0.25">
      <c r="A298" s="13"/>
      <c r="B298" s="13"/>
      <c r="C298" s="13"/>
      <c r="D298" s="13"/>
      <c r="E298" s="13"/>
      <c r="F298" s="12"/>
      <c r="G298" s="12"/>
      <c r="H298" s="13"/>
    </row>
    <row r="299" spans="1:8" x14ac:dyDescent="0.25">
      <c r="A299" s="13"/>
      <c r="B299" s="13"/>
      <c r="C299" s="13"/>
      <c r="D299" s="13"/>
      <c r="E299" s="13"/>
      <c r="F299" s="12"/>
      <c r="G299" s="12"/>
      <c r="H299" s="13"/>
    </row>
    <row r="300" spans="1:8" x14ac:dyDescent="0.25">
      <c r="A300" s="13"/>
      <c r="B300" s="13"/>
      <c r="C300" s="13"/>
      <c r="D300" s="13"/>
      <c r="E300" s="13"/>
      <c r="F300" s="12"/>
      <c r="G300" s="12"/>
      <c r="H300" s="13"/>
    </row>
    <row r="301" spans="1:8" x14ac:dyDescent="0.25">
      <c r="A301" s="13"/>
      <c r="B301" s="13"/>
      <c r="C301" s="13"/>
      <c r="D301" s="13"/>
      <c r="E301" s="13"/>
      <c r="F301" s="12"/>
      <c r="G301" s="12"/>
      <c r="H301" s="13"/>
    </row>
    <row r="302" spans="1:8" x14ac:dyDescent="0.25">
      <c r="A302" s="13"/>
      <c r="B302" s="13"/>
      <c r="C302" s="13"/>
      <c r="D302" s="13"/>
      <c r="E302" s="13"/>
      <c r="F302" s="12"/>
      <c r="G302" s="12"/>
      <c r="H302" s="13"/>
    </row>
    <row r="303" spans="1:8" x14ac:dyDescent="0.25">
      <c r="A303" s="13"/>
      <c r="B303" s="13"/>
      <c r="C303" s="13"/>
      <c r="D303" s="13"/>
      <c r="E303" s="13"/>
      <c r="F303" s="12"/>
      <c r="G303" s="12"/>
      <c r="H303" s="13"/>
    </row>
    <row r="304" spans="1:8" x14ac:dyDescent="0.25">
      <c r="A304" s="13"/>
      <c r="B304" s="13"/>
      <c r="C304" s="13"/>
      <c r="D304" s="13"/>
      <c r="E304" s="13"/>
      <c r="F304" s="12"/>
      <c r="G304" s="12"/>
      <c r="H304" s="13"/>
    </row>
    <row r="305" spans="1:8" x14ac:dyDescent="0.25">
      <c r="A305" s="13"/>
      <c r="B305" s="13"/>
      <c r="C305" s="13"/>
      <c r="D305" s="13"/>
      <c r="E305" s="13"/>
      <c r="F305" s="12"/>
      <c r="G305" s="12"/>
      <c r="H305" s="13"/>
    </row>
    <row r="306" spans="1:8" x14ac:dyDescent="0.25">
      <c r="A306" s="13"/>
      <c r="B306" s="13"/>
      <c r="C306" s="13"/>
      <c r="D306" s="13"/>
      <c r="E306" s="13"/>
      <c r="F306" s="12"/>
      <c r="G306" s="12"/>
      <c r="H306" s="13"/>
    </row>
    <row r="307" spans="1:8" x14ac:dyDescent="0.25">
      <c r="A307" s="13"/>
      <c r="B307" s="13"/>
      <c r="C307" s="13"/>
      <c r="D307" s="13"/>
      <c r="E307" s="13"/>
      <c r="F307" s="12"/>
      <c r="G307" s="12"/>
      <c r="H307" s="13"/>
    </row>
    <row r="308" spans="1:8" x14ac:dyDescent="0.25">
      <c r="A308" s="13"/>
      <c r="B308" s="13"/>
      <c r="C308" s="13"/>
      <c r="D308" s="13"/>
      <c r="E308" s="13"/>
      <c r="F308" s="12"/>
      <c r="G308" s="12"/>
      <c r="H308" s="13"/>
    </row>
    <row r="309" spans="1:8" x14ac:dyDescent="0.25">
      <c r="A309" s="13"/>
      <c r="B309" s="13"/>
      <c r="C309" s="13"/>
      <c r="D309" s="13"/>
      <c r="E309" s="13"/>
      <c r="F309" s="12"/>
      <c r="G309" s="12"/>
      <c r="H309" s="13"/>
    </row>
    <row r="310" spans="1:8" x14ac:dyDescent="0.25">
      <c r="A310" s="13"/>
      <c r="B310" s="13"/>
      <c r="C310" s="13"/>
      <c r="D310" s="13"/>
      <c r="E310" s="13"/>
      <c r="F310" s="12"/>
      <c r="G310" s="12"/>
      <c r="H310" s="13"/>
    </row>
    <row r="311" spans="1:8" x14ac:dyDescent="0.25">
      <c r="A311" s="13"/>
      <c r="B311" s="13"/>
      <c r="C311" s="13"/>
      <c r="D311" s="13"/>
      <c r="E311" s="13"/>
      <c r="F311" s="12"/>
      <c r="G311" s="12"/>
      <c r="H311" s="13"/>
    </row>
    <row r="312" spans="1:8" x14ac:dyDescent="0.25">
      <c r="A312" s="13"/>
      <c r="B312" s="13"/>
      <c r="C312" s="13"/>
      <c r="D312" s="13"/>
      <c r="E312" s="13"/>
      <c r="F312" s="12"/>
      <c r="G312" s="12"/>
      <c r="H312" s="13"/>
    </row>
    <row r="313" spans="1:8" x14ac:dyDescent="0.25">
      <c r="A313" s="13"/>
      <c r="B313" s="13"/>
      <c r="C313" s="13"/>
      <c r="D313" s="13"/>
      <c r="E313" s="13"/>
      <c r="F313" s="12"/>
      <c r="G313" s="12"/>
      <c r="H313" s="13"/>
    </row>
    <row r="314" spans="1:8" x14ac:dyDescent="0.25">
      <c r="A314" s="13"/>
      <c r="B314" s="13"/>
      <c r="C314" s="13"/>
      <c r="D314" s="13"/>
      <c r="E314" s="13"/>
      <c r="F314" s="12"/>
      <c r="G314" s="12"/>
      <c r="H314" s="13"/>
    </row>
    <row r="315" spans="1:8" x14ac:dyDescent="0.25">
      <c r="A315" s="13"/>
      <c r="B315" s="13"/>
      <c r="C315" s="13"/>
      <c r="D315" s="13"/>
      <c r="E315" s="13"/>
      <c r="F315" s="12"/>
      <c r="G315" s="12"/>
      <c r="H315" s="13"/>
    </row>
    <row r="316" spans="1:8" x14ac:dyDescent="0.25">
      <c r="A316" s="13"/>
      <c r="B316" s="13"/>
      <c r="C316" s="13"/>
      <c r="D316" s="13"/>
      <c r="E316" s="13"/>
      <c r="F316" s="12"/>
      <c r="G316" s="12"/>
      <c r="H316" s="13"/>
    </row>
    <row r="317" spans="1:8" x14ac:dyDescent="0.25">
      <c r="A317" s="13"/>
      <c r="B317" s="13"/>
      <c r="C317" s="13"/>
      <c r="D317" s="13"/>
      <c r="E317" s="13"/>
      <c r="F317" s="12"/>
      <c r="G317" s="12"/>
      <c r="H317" s="13"/>
    </row>
    <row r="318" spans="1:8" x14ac:dyDescent="0.25">
      <c r="A318" s="13"/>
      <c r="B318" s="13"/>
      <c r="C318" s="13"/>
      <c r="D318" s="13"/>
      <c r="E318" s="13"/>
      <c r="F318" s="12"/>
      <c r="G318" s="12"/>
      <c r="H318" s="13"/>
    </row>
    <row r="319" spans="1:8" x14ac:dyDescent="0.25">
      <c r="A319" s="13"/>
      <c r="B319" s="13"/>
      <c r="C319" s="13"/>
      <c r="D319" s="13"/>
      <c r="E319" s="13"/>
      <c r="F319" s="12"/>
      <c r="G319" s="12"/>
      <c r="H319" s="13"/>
    </row>
  </sheetData>
  <mergeCells count="13">
    <mergeCell ref="C1:D1"/>
    <mergeCell ref="A2:D2"/>
    <mergeCell ref="B5:C6"/>
    <mergeCell ref="B7:B9"/>
    <mergeCell ref="C7:C9"/>
    <mergeCell ref="A5:A9"/>
    <mergeCell ref="D5:D9"/>
    <mergeCell ref="E25:G25"/>
    <mergeCell ref="C24:D24"/>
    <mergeCell ref="A28:A29"/>
    <mergeCell ref="A19:B19"/>
    <mergeCell ref="A32:A33"/>
    <mergeCell ref="A25:C2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Доходы</vt:lpstr>
      <vt:lpstr>2. Расходы</vt:lpstr>
      <vt:lpstr>3. Расходы</vt:lpstr>
      <vt:lpstr>4. Расходы</vt:lpstr>
      <vt:lpstr>5. Источники</vt:lpstr>
      <vt:lpstr>'1. Доходы'!Заголовки_для_печати</vt:lpstr>
      <vt:lpstr>'1. Доходы'!Область_печати</vt:lpstr>
      <vt:lpstr>'2. Расходы'!Область_печати</vt:lpstr>
      <vt:lpstr>'3. Расходы'!Область_печати</vt:lpstr>
      <vt:lpstr>'4. Расходы'!Область_печати</vt:lpstr>
      <vt:lpstr>'5. Источники'!Область_печати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оператор</cp:lastModifiedBy>
  <cp:lastPrinted>2024-04-25T06:20:47Z</cp:lastPrinted>
  <dcterms:created xsi:type="dcterms:W3CDTF">1999-06-18T11:49:53Z</dcterms:created>
  <dcterms:modified xsi:type="dcterms:W3CDTF">2024-06-26T08:35:45Z</dcterms:modified>
</cp:coreProperties>
</file>